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wmf" ContentType="image/x-wmf"/>
  <Override PartName="/xl/drawings/drawing4.xml" ContentType="application/vnd.openxmlformats-officedocument.drawing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8820" tabRatio="589"/>
  </bookViews>
  <sheets>
    <sheet name="Plan1" sheetId="1" r:id="rId1"/>
    <sheet name="Plan2" sheetId="2" r:id="rId2"/>
    <sheet name="Incid1" sheetId="4" r:id="rId3"/>
    <sheet name="Incid2" sheetId="3" r:id="rId4"/>
    <sheet name="Gráf1" sheetId="6" r:id="rId5"/>
    <sheet name="Gráf2" sheetId="7" r:id="rId6"/>
    <sheet name="Plan3" sheetId="5" state="hidden" r:id="rId7"/>
  </sheets>
  <definedNames>
    <definedName name="_xlnm._FilterDatabase" localSheetId="0" hidden="1">Plan1!$A$9:$AE$97</definedName>
    <definedName name="_xlnm._FilterDatabase" localSheetId="1" hidden="1">Plan2!$A$9:$AF$97</definedName>
    <definedName name="_xlnm._FilterDatabase" localSheetId="6" hidden="1">Plan3!$A$2:$B$2</definedName>
  </definedNames>
  <calcPr calcId="124519"/>
</workbook>
</file>

<file path=xl/calcChain.xml><?xml version="1.0" encoding="utf-8"?>
<calcChain xmlns="http://schemas.openxmlformats.org/spreadsheetml/2006/main">
  <c r="B81" i="4"/>
  <c r="Q81"/>
  <c r="AA17"/>
  <c r="Z17"/>
  <c r="Y17"/>
  <c r="L12" i="3"/>
  <c r="K12"/>
  <c r="J12"/>
  <c r="I12"/>
  <c r="H12"/>
  <c r="G12"/>
  <c r="F12"/>
  <c r="E12"/>
  <c r="D12"/>
  <c r="C12"/>
  <c r="B12"/>
  <c r="AC86" i="1" l="1"/>
  <c r="AC35"/>
  <c r="AE35" s="1"/>
  <c r="Z64" i="4" l="1"/>
  <c r="V64"/>
  <c r="R64"/>
  <c r="N64"/>
  <c r="J64"/>
  <c r="F64"/>
  <c r="B64"/>
  <c r="E88" i="1"/>
  <c r="F11" i="4"/>
  <c r="G11"/>
  <c r="K88" i="1"/>
  <c r="O88"/>
  <c r="R88"/>
  <c r="C21" i="4"/>
  <c r="F88" i="1"/>
  <c r="F21" i="4"/>
  <c r="J88" i="1"/>
  <c r="N88"/>
  <c r="Q88"/>
  <c r="Q21" i="4"/>
  <c r="W88" i="1"/>
  <c r="C88"/>
  <c r="E22" i="4"/>
  <c r="I88" i="1"/>
  <c r="L22" i="4"/>
  <c r="P88" i="1"/>
  <c r="V22" i="4"/>
  <c r="C29"/>
  <c r="H88" i="1"/>
  <c r="L88"/>
  <c r="N29" i="4"/>
  <c r="O29"/>
  <c r="V29"/>
  <c r="AC48" i="1"/>
  <c r="AB48" i="4" s="1"/>
  <c r="AD48" s="1"/>
  <c r="V58"/>
  <c r="AC67" i="1"/>
  <c r="AB67" i="4" s="1"/>
  <c r="AD67" s="1"/>
  <c r="AC84" i="1"/>
  <c r="AB84" i="4" s="1"/>
  <c r="AD84" s="1"/>
  <c r="X84"/>
  <c r="Z77"/>
  <c r="Y77"/>
  <c r="Z67"/>
  <c r="Z65"/>
  <c r="Y65"/>
  <c r="Y64"/>
  <c r="X64"/>
  <c r="Y62"/>
  <c r="Z59"/>
  <c r="AC59" i="1"/>
  <c r="AE59" s="1"/>
  <c r="Y58" i="4"/>
  <c r="Z48"/>
  <c r="X48"/>
  <c r="Z88" i="1"/>
  <c r="Z29" i="4"/>
  <c r="Z22"/>
  <c r="X22"/>
  <c r="AA88" i="1"/>
  <c r="X21" i="4"/>
  <c r="Z11"/>
  <c r="X11"/>
  <c r="L11"/>
  <c r="B21"/>
  <c r="D21"/>
  <c r="J21"/>
  <c r="L21"/>
  <c r="N21"/>
  <c r="F22"/>
  <c r="H22"/>
  <c r="J22"/>
  <c r="M22"/>
  <c r="P22"/>
  <c r="D29"/>
  <c r="F29"/>
  <c r="H29"/>
  <c r="I29"/>
  <c r="J29"/>
  <c r="L29"/>
  <c r="W84"/>
  <c r="AC77" i="1"/>
  <c r="W67" i="4"/>
  <c r="W65"/>
  <c r="AC62" i="1"/>
  <c r="AB62" i="4" s="1"/>
  <c r="AD62" s="1"/>
  <c r="W59"/>
  <c r="W34"/>
  <c r="X29"/>
  <c r="X88" i="1"/>
  <c r="W11" i="4"/>
  <c r="V10"/>
  <c r="P29"/>
  <c r="K29"/>
  <c r="Q22"/>
  <c r="N22"/>
  <c r="K22"/>
  <c r="I22"/>
  <c r="G22"/>
  <c r="C22"/>
  <c r="O21"/>
  <c r="K21"/>
  <c r="I21"/>
  <c r="G21"/>
  <c r="Q11"/>
  <c r="O11"/>
  <c r="M11"/>
  <c r="K11"/>
  <c r="E11"/>
  <c r="C77"/>
  <c r="E77"/>
  <c r="F77"/>
  <c r="G77"/>
  <c r="AA11"/>
  <c r="AA12"/>
  <c r="AA13"/>
  <c r="AA14"/>
  <c r="AA15"/>
  <c r="AA16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A82"/>
  <c r="AA83"/>
  <c r="AA84"/>
  <c r="AA85"/>
  <c r="AA86"/>
  <c r="AA87"/>
  <c r="AA10"/>
  <c r="AC12" i="1"/>
  <c r="AB12" i="4" s="1"/>
  <c r="AD12" s="1"/>
  <c r="AC13" i="1"/>
  <c r="AE13" s="1"/>
  <c r="AC14"/>
  <c r="AE14" s="1"/>
  <c r="AC15"/>
  <c r="AB15" i="4" s="1"/>
  <c r="AD15" s="1"/>
  <c r="AC16" i="1"/>
  <c r="AE16" s="1"/>
  <c r="AC17"/>
  <c r="AE17" s="1"/>
  <c r="AC18"/>
  <c r="AE18" s="1"/>
  <c r="AC19"/>
  <c r="AE19" s="1"/>
  <c r="AC20"/>
  <c r="AE20" s="1"/>
  <c r="AC23"/>
  <c r="AB23" i="4" s="1"/>
  <c r="AD23" s="1"/>
  <c r="AC24" i="1"/>
  <c r="AB24" i="4" s="1"/>
  <c r="AD24" s="1"/>
  <c r="AC25" i="1"/>
  <c r="AE25" s="1"/>
  <c r="AC26"/>
  <c r="AB26" i="4" s="1"/>
  <c r="AD26" s="1"/>
  <c r="AC27" i="1"/>
  <c r="AB27" i="4" s="1"/>
  <c r="AD27" s="1"/>
  <c r="AC28" i="1"/>
  <c r="AB28" i="4" s="1"/>
  <c r="AD28" s="1"/>
  <c r="AC30" i="1"/>
  <c r="AB30" i="4" s="1"/>
  <c r="AD30" s="1"/>
  <c r="AC31" i="1"/>
  <c r="AE31" s="1"/>
  <c r="AC32"/>
  <c r="AB32" i="4" s="1"/>
  <c r="AD32" s="1"/>
  <c r="AC33" i="1"/>
  <c r="AB33" i="4" s="1"/>
  <c r="AD33" s="1"/>
  <c r="AC36" i="1"/>
  <c r="AB36" i="4" s="1"/>
  <c r="AD36" s="1"/>
  <c r="AC37" i="1"/>
  <c r="AB37" i="4" s="1"/>
  <c r="AD37" s="1"/>
  <c r="AC38" i="1"/>
  <c r="AE38" s="1"/>
  <c r="AC39"/>
  <c r="AE39" s="1"/>
  <c r="AC40"/>
  <c r="AE40" s="1"/>
  <c r="AC41"/>
  <c r="AB41" i="4" s="1"/>
  <c r="AD41" s="1"/>
  <c r="AC42" i="1"/>
  <c r="AE42" s="1"/>
  <c r="AC43"/>
  <c r="AE43" s="1"/>
  <c r="AC44"/>
  <c r="AE44" s="1"/>
  <c r="AC45"/>
  <c r="AB45" i="4" s="1"/>
  <c r="AD45" s="1"/>
  <c r="AC46" i="1"/>
  <c r="AE46" s="1"/>
  <c r="AC47"/>
  <c r="AB47" i="4" s="1"/>
  <c r="AD47" s="1"/>
  <c r="AC49" i="1"/>
  <c r="AB49" i="4" s="1"/>
  <c r="AD49" s="1"/>
  <c r="AC50" i="1"/>
  <c r="AB50" i="4" s="1"/>
  <c r="AD50" s="1"/>
  <c r="AC51" i="1"/>
  <c r="AE51" s="1"/>
  <c r="AC52"/>
  <c r="AB52" i="4" s="1"/>
  <c r="AD52" s="1"/>
  <c r="AC53" i="1"/>
  <c r="AE53" s="1"/>
  <c r="AC54"/>
  <c r="AE54" s="1"/>
  <c r="AC55"/>
  <c r="AE55" s="1"/>
  <c r="AC56"/>
  <c r="AB56" i="4" s="1"/>
  <c r="AD56" s="1"/>
  <c r="AC57" i="1"/>
  <c r="AE57" s="1"/>
  <c r="AC60"/>
  <c r="AB60" i="4" s="1"/>
  <c r="AD60" s="1"/>
  <c r="AC61" i="1"/>
  <c r="AE61" s="1"/>
  <c r="AC63"/>
  <c r="AB63" i="4" s="1"/>
  <c r="AD63" s="1"/>
  <c r="AC66" i="1"/>
  <c r="AE66" s="1"/>
  <c r="AC68"/>
  <c r="AB68" i="4" s="1"/>
  <c r="AD68" s="1"/>
  <c r="AC69" i="1"/>
  <c r="AB69" i="4" s="1"/>
  <c r="AD69" s="1"/>
  <c r="AC70" i="1"/>
  <c r="AE70" s="1"/>
  <c r="AC71"/>
  <c r="AE71" s="1"/>
  <c r="AC72"/>
  <c r="AE72" s="1"/>
  <c r="AC73"/>
  <c r="AE73" s="1"/>
  <c r="AC74"/>
  <c r="AB74" i="4" s="1"/>
  <c r="AD74" s="1"/>
  <c r="AC75" i="1"/>
  <c r="AB75" i="4" s="1"/>
  <c r="AD75" s="1"/>
  <c r="AC76" i="1"/>
  <c r="AB76" i="4" s="1"/>
  <c r="AD76" s="1"/>
  <c r="AC78" i="1"/>
  <c r="AE78" s="1"/>
  <c r="AC79"/>
  <c r="AB79" i="4" s="1"/>
  <c r="AD79" s="1"/>
  <c r="AC80" i="1"/>
  <c r="AB80" i="4" s="1"/>
  <c r="AD80" s="1"/>
  <c r="AC81" i="1"/>
  <c r="AE81" s="1"/>
  <c r="AC82"/>
  <c r="AE82" s="1"/>
  <c r="AC83"/>
  <c r="AB83" i="4" s="1"/>
  <c r="AD83" s="1"/>
  <c r="AC85" i="1"/>
  <c r="AE85" s="1"/>
  <c r="AE86"/>
  <c r="AC87"/>
  <c r="AE87" s="1"/>
  <c r="AC10"/>
  <c r="AE10" s="1"/>
  <c r="AB88"/>
  <c r="B51" i="4"/>
  <c r="B50"/>
  <c r="B49"/>
  <c r="B48"/>
  <c r="B47"/>
  <c r="B46"/>
  <c r="B45"/>
  <c r="B44"/>
  <c r="B43"/>
  <c r="B42"/>
  <c r="Z21" i="3"/>
  <c r="Y88" i="2"/>
  <c r="W88"/>
  <c r="V88"/>
  <c r="U88"/>
  <c r="S88"/>
  <c r="R88"/>
  <c r="N21" i="3"/>
  <c r="N88" i="2"/>
  <c r="J21" i="3"/>
  <c r="F21"/>
  <c r="B21"/>
  <c r="AC53" i="2"/>
  <c r="AF53" s="1"/>
  <c r="X88"/>
  <c r="V48" i="3"/>
  <c r="U48"/>
  <c r="T48"/>
  <c r="S48"/>
  <c r="R48"/>
  <c r="Q48"/>
  <c r="P48"/>
  <c r="O48"/>
  <c r="N48"/>
  <c r="M48"/>
  <c r="L48"/>
  <c r="L88" i="2"/>
  <c r="J48" i="3"/>
  <c r="I48"/>
  <c r="H48"/>
  <c r="H88" i="2"/>
  <c r="F48" i="3"/>
  <c r="F88" i="2"/>
  <c r="D48" i="3"/>
  <c r="D88" i="2"/>
  <c r="B48" i="3"/>
  <c r="Q88" i="2"/>
  <c r="O77" i="3"/>
  <c r="N77"/>
  <c r="M77"/>
  <c r="L77"/>
  <c r="K77"/>
  <c r="J77"/>
  <c r="I77"/>
  <c r="H77"/>
  <c r="G77"/>
  <c r="F77"/>
  <c r="E77"/>
  <c r="D77"/>
  <c r="C77"/>
  <c r="B77"/>
  <c r="AC77" i="2"/>
  <c r="AF77" s="1"/>
  <c r="O64" i="3"/>
  <c r="M64"/>
  <c r="L64"/>
  <c r="K64"/>
  <c r="J64"/>
  <c r="I64"/>
  <c r="H64"/>
  <c r="G64"/>
  <c r="F64"/>
  <c r="E64"/>
  <c r="D64"/>
  <c r="C64"/>
  <c r="B64"/>
  <c r="D21"/>
  <c r="E21"/>
  <c r="K21"/>
  <c r="G21"/>
  <c r="J62"/>
  <c r="I62"/>
  <c r="H62"/>
  <c r="G62"/>
  <c r="F62"/>
  <c r="E62"/>
  <c r="D62"/>
  <c r="C62"/>
  <c r="I29"/>
  <c r="H29"/>
  <c r="G29"/>
  <c r="F29"/>
  <c r="E29"/>
  <c r="D29"/>
  <c r="C29"/>
  <c r="B29"/>
  <c r="F59"/>
  <c r="C59"/>
  <c r="B59"/>
  <c r="C55"/>
  <c r="AC58" i="2"/>
  <c r="AF58" s="1"/>
  <c r="B60" i="3"/>
  <c r="AB7"/>
  <c r="B10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B11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K30"/>
  <c r="M12"/>
  <c r="N12"/>
  <c r="O12"/>
  <c r="P12"/>
  <c r="Q12"/>
  <c r="R12"/>
  <c r="S12"/>
  <c r="T12"/>
  <c r="U12"/>
  <c r="V12"/>
  <c r="W12"/>
  <c r="X12"/>
  <c r="Y12"/>
  <c r="Z12"/>
  <c r="AA12"/>
  <c r="B13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B15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B16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B17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B18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B19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B20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M21"/>
  <c r="O21"/>
  <c r="P21"/>
  <c r="Q21"/>
  <c r="S21"/>
  <c r="T21"/>
  <c r="U21"/>
  <c r="W21"/>
  <c r="X21"/>
  <c r="Y21"/>
  <c r="AA21"/>
  <c r="B22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B23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B24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B25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B26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B27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B28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B30"/>
  <c r="C30"/>
  <c r="D30"/>
  <c r="E30"/>
  <c r="F30"/>
  <c r="G30"/>
  <c r="H30"/>
  <c r="I30"/>
  <c r="J30"/>
  <c r="L30"/>
  <c r="M30"/>
  <c r="N30"/>
  <c r="O30"/>
  <c r="P30"/>
  <c r="Q30"/>
  <c r="R30"/>
  <c r="S30"/>
  <c r="T30"/>
  <c r="U30"/>
  <c r="V30"/>
  <c r="W30"/>
  <c r="X30"/>
  <c r="Y30"/>
  <c r="Z30"/>
  <c r="AA30"/>
  <c r="B31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B32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B33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B34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B35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B36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B37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B38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B39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B40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B41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B42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B43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B44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B45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B46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B47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C48"/>
  <c r="K48"/>
  <c r="X48"/>
  <c r="Y48"/>
  <c r="Z48"/>
  <c r="AA48"/>
  <c r="B49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B50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B51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B52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B53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B55"/>
  <c r="D55"/>
  <c r="E55"/>
  <c r="F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B56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B57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B58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D59"/>
  <c r="E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C60"/>
  <c r="D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B61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K62"/>
  <c r="L62"/>
  <c r="M62"/>
  <c r="N62"/>
  <c r="O62"/>
  <c r="P62"/>
  <c r="Q62"/>
  <c r="R62"/>
  <c r="S62"/>
  <c r="T62"/>
  <c r="U62"/>
  <c r="V62"/>
  <c r="W62"/>
  <c r="X62"/>
  <c r="Y62"/>
  <c r="Z62"/>
  <c r="AA62"/>
  <c r="B63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P64"/>
  <c r="Q64"/>
  <c r="R64"/>
  <c r="S64"/>
  <c r="T64"/>
  <c r="U64"/>
  <c r="V64"/>
  <c r="W64"/>
  <c r="X64"/>
  <c r="Y64"/>
  <c r="Z64"/>
  <c r="AA64"/>
  <c r="B65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B66"/>
  <c r="C66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B67"/>
  <c r="C67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B68"/>
  <c r="C68"/>
  <c r="D68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AA68"/>
  <c r="B69"/>
  <c r="C69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B70"/>
  <c r="C70"/>
  <c r="D70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B71"/>
  <c r="C71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B72"/>
  <c r="C72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B73"/>
  <c r="C73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B74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B75"/>
  <c r="C75"/>
  <c r="D75"/>
  <c r="E75"/>
  <c r="F75"/>
  <c r="G75"/>
  <c r="H75"/>
  <c r="I75"/>
  <c r="J75"/>
  <c r="K75"/>
  <c r="L75"/>
  <c r="M75"/>
  <c r="N75"/>
  <c r="O75"/>
  <c r="P75"/>
  <c r="Q75"/>
  <c r="R75"/>
  <c r="S75"/>
  <c r="T75"/>
  <c r="U75"/>
  <c r="V75"/>
  <c r="W75"/>
  <c r="X75"/>
  <c r="Y75"/>
  <c r="Z75"/>
  <c r="AA75"/>
  <c r="B76"/>
  <c r="C76"/>
  <c r="D76"/>
  <c r="E76"/>
  <c r="F76"/>
  <c r="G76"/>
  <c r="H76"/>
  <c r="I76"/>
  <c r="J76"/>
  <c r="K76"/>
  <c r="L76"/>
  <c r="M76"/>
  <c r="N76"/>
  <c r="O76"/>
  <c r="P76"/>
  <c r="Q76"/>
  <c r="R76"/>
  <c r="S76"/>
  <c r="T76"/>
  <c r="U76"/>
  <c r="V76"/>
  <c r="W76"/>
  <c r="X76"/>
  <c r="Y76"/>
  <c r="Z76"/>
  <c r="AA76"/>
  <c r="Q77"/>
  <c r="R77"/>
  <c r="S77"/>
  <c r="T77"/>
  <c r="U77"/>
  <c r="V77"/>
  <c r="W77"/>
  <c r="X77"/>
  <c r="Y77"/>
  <c r="Z77"/>
  <c r="AA77"/>
  <c r="B78"/>
  <c r="C78"/>
  <c r="D78"/>
  <c r="E78"/>
  <c r="F78"/>
  <c r="G78"/>
  <c r="H78"/>
  <c r="I78"/>
  <c r="J78"/>
  <c r="K78"/>
  <c r="L78"/>
  <c r="M78"/>
  <c r="N78"/>
  <c r="O78"/>
  <c r="P78"/>
  <c r="Q78"/>
  <c r="R78"/>
  <c r="S78"/>
  <c r="T78"/>
  <c r="U78"/>
  <c r="V78"/>
  <c r="W78"/>
  <c r="X78"/>
  <c r="Y78"/>
  <c r="Z78"/>
  <c r="AA78"/>
  <c r="B79"/>
  <c r="C79"/>
  <c r="D79"/>
  <c r="E79"/>
  <c r="F79"/>
  <c r="G79"/>
  <c r="H79"/>
  <c r="I79"/>
  <c r="J79"/>
  <c r="K79"/>
  <c r="L79"/>
  <c r="M79"/>
  <c r="N79"/>
  <c r="O79"/>
  <c r="P79"/>
  <c r="Q79"/>
  <c r="R79"/>
  <c r="S79"/>
  <c r="T79"/>
  <c r="U79"/>
  <c r="V79"/>
  <c r="W79"/>
  <c r="X79"/>
  <c r="Y79"/>
  <c r="Z79"/>
  <c r="AA79"/>
  <c r="B80"/>
  <c r="C80"/>
  <c r="D80"/>
  <c r="E80"/>
  <c r="F80"/>
  <c r="G80"/>
  <c r="H80"/>
  <c r="I80"/>
  <c r="J80"/>
  <c r="K80"/>
  <c r="L80"/>
  <c r="M80"/>
  <c r="N80"/>
  <c r="O80"/>
  <c r="P80"/>
  <c r="Q80"/>
  <c r="R80"/>
  <c r="S80"/>
  <c r="T80"/>
  <c r="U80"/>
  <c r="V80"/>
  <c r="W80"/>
  <c r="X80"/>
  <c r="Y80"/>
  <c r="Z80"/>
  <c r="AA80"/>
  <c r="B81"/>
  <c r="C81"/>
  <c r="D81"/>
  <c r="E81"/>
  <c r="F81"/>
  <c r="G81"/>
  <c r="H81"/>
  <c r="I81"/>
  <c r="J81"/>
  <c r="K81"/>
  <c r="L81"/>
  <c r="M81"/>
  <c r="N81"/>
  <c r="O81"/>
  <c r="P81"/>
  <c r="Q81"/>
  <c r="R81"/>
  <c r="S81"/>
  <c r="T81"/>
  <c r="U81"/>
  <c r="V81"/>
  <c r="W81"/>
  <c r="X81"/>
  <c r="Y81"/>
  <c r="Z81"/>
  <c r="AA81"/>
  <c r="B82"/>
  <c r="C82"/>
  <c r="D82"/>
  <c r="E82"/>
  <c r="F82"/>
  <c r="G82"/>
  <c r="H82"/>
  <c r="I82"/>
  <c r="J82"/>
  <c r="K82"/>
  <c r="L82"/>
  <c r="M82"/>
  <c r="N82"/>
  <c r="O82"/>
  <c r="P82"/>
  <c r="Q82"/>
  <c r="R82"/>
  <c r="S82"/>
  <c r="T82"/>
  <c r="U82"/>
  <c r="V82"/>
  <c r="W82"/>
  <c r="X82"/>
  <c r="Y82"/>
  <c r="Z82"/>
  <c r="AA82"/>
  <c r="B83"/>
  <c r="C83"/>
  <c r="D83"/>
  <c r="E83"/>
  <c r="F83"/>
  <c r="G83"/>
  <c r="H83"/>
  <c r="I83"/>
  <c r="J83"/>
  <c r="K83"/>
  <c r="L83"/>
  <c r="M83"/>
  <c r="N83"/>
  <c r="O83"/>
  <c r="P83"/>
  <c r="Q83"/>
  <c r="R83"/>
  <c r="S83"/>
  <c r="T83"/>
  <c r="U83"/>
  <c r="V83"/>
  <c r="W83"/>
  <c r="X83"/>
  <c r="Y83"/>
  <c r="Z83"/>
  <c r="AA83"/>
  <c r="B84"/>
  <c r="C84"/>
  <c r="D84"/>
  <c r="E84"/>
  <c r="F84"/>
  <c r="G84"/>
  <c r="H84"/>
  <c r="I84"/>
  <c r="J84"/>
  <c r="K84"/>
  <c r="L84"/>
  <c r="M84"/>
  <c r="N84"/>
  <c r="O84"/>
  <c r="P84"/>
  <c r="Q84"/>
  <c r="R84"/>
  <c r="S84"/>
  <c r="T84"/>
  <c r="U84"/>
  <c r="V84"/>
  <c r="W84"/>
  <c r="X84"/>
  <c r="Y84"/>
  <c r="Z84"/>
  <c r="AA84"/>
  <c r="B85"/>
  <c r="C85"/>
  <c r="D85"/>
  <c r="E85"/>
  <c r="F85"/>
  <c r="G85"/>
  <c r="H85"/>
  <c r="I85"/>
  <c r="J85"/>
  <c r="K85"/>
  <c r="L85"/>
  <c r="M85"/>
  <c r="N85"/>
  <c r="O85"/>
  <c r="P85"/>
  <c r="Q85"/>
  <c r="R85"/>
  <c r="S85"/>
  <c r="T85"/>
  <c r="U85"/>
  <c r="V85"/>
  <c r="W85"/>
  <c r="X85"/>
  <c r="Y85"/>
  <c r="Z85"/>
  <c r="AA85"/>
  <c r="B86"/>
  <c r="C86"/>
  <c r="D86"/>
  <c r="E86"/>
  <c r="F86"/>
  <c r="G86"/>
  <c r="H86"/>
  <c r="I86"/>
  <c r="J86"/>
  <c r="K86"/>
  <c r="L86"/>
  <c r="M86"/>
  <c r="N86"/>
  <c r="O86"/>
  <c r="P86"/>
  <c r="Q86"/>
  <c r="R86"/>
  <c r="S86"/>
  <c r="T86"/>
  <c r="U86"/>
  <c r="V86"/>
  <c r="W86"/>
  <c r="X86"/>
  <c r="Y86"/>
  <c r="Z86"/>
  <c r="AA86"/>
  <c r="B87"/>
  <c r="C87"/>
  <c r="D87"/>
  <c r="E87"/>
  <c r="F87"/>
  <c r="G87"/>
  <c r="H87"/>
  <c r="I87"/>
  <c r="J87"/>
  <c r="K87"/>
  <c r="L87"/>
  <c r="M87"/>
  <c r="N87"/>
  <c r="O87"/>
  <c r="P87"/>
  <c r="Q87"/>
  <c r="R87"/>
  <c r="S87"/>
  <c r="T87"/>
  <c r="U87"/>
  <c r="V87"/>
  <c r="W87"/>
  <c r="X87"/>
  <c r="Y87"/>
  <c r="Z87"/>
  <c r="AA87"/>
  <c r="AC88"/>
  <c r="AB7" i="4"/>
  <c r="B10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W10"/>
  <c r="X10"/>
  <c r="Y10"/>
  <c r="Z10"/>
  <c r="R11"/>
  <c r="S11"/>
  <c r="T11"/>
  <c r="U11"/>
  <c r="Y11"/>
  <c r="B12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B13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B15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B16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B17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B18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B19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B20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R21"/>
  <c r="S21"/>
  <c r="T21"/>
  <c r="U21"/>
  <c r="V21"/>
  <c r="Y21"/>
  <c r="R22"/>
  <c r="S22"/>
  <c r="T22"/>
  <c r="U22"/>
  <c r="W22"/>
  <c r="Y22"/>
  <c r="B23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B24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B25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B26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B27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B28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M29"/>
  <c r="Q29"/>
  <c r="R29"/>
  <c r="S29"/>
  <c r="T29"/>
  <c r="U29"/>
  <c r="W29"/>
  <c r="Y29"/>
  <c r="B30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B31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B32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B33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B34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Z34"/>
  <c r="B35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B36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B37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B38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B39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B40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B41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Y48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B52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B53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B54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B55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B56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B57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B58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W58"/>
  <c r="Z58"/>
  <c r="B59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B60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B61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B62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Z62"/>
  <c r="B63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C64"/>
  <c r="D64"/>
  <c r="E64"/>
  <c r="G64"/>
  <c r="H64"/>
  <c r="I64"/>
  <c r="K64"/>
  <c r="L64"/>
  <c r="M64"/>
  <c r="O64"/>
  <c r="P64"/>
  <c r="Q64"/>
  <c r="S64"/>
  <c r="T64"/>
  <c r="U64"/>
  <c r="W64"/>
  <c r="B65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X65"/>
  <c r="B66"/>
  <c r="C66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B67"/>
  <c r="C67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Y67"/>
  <c r="B68"/>
  <c r="C68"/>
  <c r="D68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B69"/>
  <c r="C69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B70"/>
  <c r="C70"/>
  <c r="D70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B71"/>
  <c r="C71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B72"/>
  <c r="C72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B73"/>
  <c r="C73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B74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B75"/>
  <c r="C75"/>
  <c r="D75"/>
  <c r="E75"/>
  <c r="F75"/>
  <c r="G75"/>
  <c r="H75"/>
  <c r="I75"/>
  <c r="J75"/>
  <c r="K75"/>
  <c r="L75"/>
  <c r="M75"/>
  <c r="N75"/>
  <c r="O75"/>
  <c r="P75"/>
  <c r="Q75"/>
  <c r="R75"/>
  <c r="S75"/>
  <c r="T75"/>
  <c r="U75"/>
  <c r="V75"/>
  <c r="W75"/>
  <c r="X75"/>
  <c r="Y75"/>
  <c r="Z75"/>
  <c r="B76"/>
  <c r="C76"/>
  <c r="D76"/>
  <c r="E76"/>
  <c r="F76"/>
  <c r="G76"/>
  <c r="H76"/>
  <c r="I76"/>
  <c r="J76"/>
  <c r="K76"/>
  <c r="L76"/>
  <c r="M76"/>
  <c r="N76"/>
  <c r="O76"/>
  <c r="P76"/>
  <c r="Q76"/>
  <c r="R76"/>
  <c r="S76"/>
  <c r="T76"/>
  <c r="U76"/>
  <c r="V76"/>
  <c r="W76"/>
  <c r="X76"/>
  <c r="Y76"/>
  <c r="Z76"/>
  <c r="I77"/>
  <c r="J77"/>
  <c r="K77"/>
  <c r="L77"/>
  <c r="M77"/>
  <c r="N77"/>
  <c r="O77"/>
  <c r="P77"/>
  <c r="Q77"/>
  <c r="R77"/>
  <c r="S77"/>
  <c r="T77"/>
  <c r="U77"/>
  <c r="X77"/>
  <c r="B78"/>
  <c r="C78"/>
  <c r="D78"/>
  <c r="E78"/>
  <c r="F78"/>
  <c r="G78"/>
  <c r="H78"/>
  <c r="I78"/>
  <c r="J78"/>
  <c r="K78"/>
  <c r="L78"/>
  <c r="M78"/>
  <c r="N78"/>
  <c r="O78"/>
  <c r="P78"/>
  <c r="Q78"/>
  <c r="R78"/>
  <c r="S78"/>
  <c r="T78"/>
  <c r="U78"/>
  <c r="V78"/>
  <c r="W78"/>
  <c r="X78"/>
  <c r="Y78"/>
  <c r="Z78"/>
  <c r="B79"/>
  <c r="C79"/>
  <c r="D79"/>
  <c r="E79"/>
  <c r="F79"/>
  <c r="G79"/>
  <c r="H79"/>
  <c r="I79"/>
  <c r="J79"/>
  <c r="K79"/>
  <c r="L79"/>
  <c r="M79"/>
  <c r="N79"/>
  <c r="O79"/>
  <c r="P79"/>
  <c r="Q79"/>
  <c r="R79"/>
  <c r="S79"/>
  <c r="T79"/>
  <c r="U79"/>
  <c r="V79"/>
  <c r="W79"/>
  <c r="X79"/>
  <c r="Y79"/>
  <c r="Z79"/>
  <c r="B80"/>
  <c r="C80"/>
  <c r="D80"/>
  <c r="E80"/>
  <c r="F80"/>
  <c r="G80"/>
  <c r="H80"/>
  <c r="I80"/>
  <c r="J80"/>
  <c r="K80"/>
  <c r="L80"/>
  <c r="M80"/>
  <c r="N80"/>
  <c r="O80"/>
  <c r="P80"/>
  <c r="Q80"/>
  <c r="R80"/>
  <c r="S80"/>
  <c r="T80"/>
  <c r="U80"/>
  <c r="V80"/>
  <c r="W80"/>
  <c r="X80"/>
  <c r="Y80"/>
  <c r="Z80"/>
  <c r="C81"/>
  <c r="D81"/>
  <c r="E81"/>
  <c r="F81"/>
  <c r="G81"/>
  <c r="H81"/>
  <c r="I81"/>
  <c r="J81"/>
  <c r="K81"/>
  <c r="L81"/>
  <c r="M81"/>
  <c r="N81"/>
  <c r="O81"/>
  <c r="P81"/>
  <c r="R81"/>
  <c r="S81"/>
  <c r="T81"/>
  <c r="U81"/>
  <c r="V81"/>
  <c r="W81"/>
  <c r="X81"/>
  <c r="Y81"/>
  <c r="Z81"/>
  <c r="B82"/>
  <c r="C82"/>
  <c r="D82"/>
  <c r="E82"/>
  <c r="F82"/>
  <c r="G82"/>
  <c r="H82"/>
  <c r="I82"/>
  <c r="J82"/>
  <c r="K82"/>
  <c r="L82"/>
  <c r="M82"/>
  <c r="N82"/>
  <c r="O82"/>
  <c r="P82"/>
  <c r="Q82"/>
  <c r="R82"/>
  <c r="S82"/>
  <c r="T82"/>
  <c r="U82"/>
  <c r="V82"/>
  <c r="W82"/>
  <c r="X82"/>
  <c r="Y82"/>
  <c r="Z82"/>
  <c r="B83"/>
  <c r="C83"/>
  <c r="D83"/>
  <c r="E83"/>
  <c r="F83"/>
  <c r="G83"/>
  <c r="H83"/>
  <c r="I83"/>
  <c r="J83"/>
  <c r="K83"/>
  <c r="L83"/>
  <c r="M83"/>
  <c r="N83"/>
  <c r="O83"/>
  <c r="P83"/>
  <c r="Q83"/>
  <c r="R83"/>
  <c r="S83"/>
  <c r="T83"/>
  <c r="U83"/>
  <c r="V83"/>
  <c r="W83"/>
  <c r="X83"/>
  <c r="Y83"/>
  <c r="Z83"/>
  <c r="B84"/>
  <c r="C84"/>
  <c r="D84"/>
  <c r="E84"/>
  <c r="F84"/>
  <c r="G84"/>
  <c r="H84"/>
  <c r="I84"/>
  <c r="J84"/>
  <c r="K84"/>
  <c r="L84"/>
  <c r="M84"/>
  <c r="N84"/>
  <c r="O84"/>
  <c r="P84"/>
  <c r="Q84"/>
  <c r="R84"/>
  <c r="S84"/>
  <c r="T84"/>
  <c r="U84"/>
  <c r="Y84"/>
  <c r="Z84"/>
  <c r="B85"/>
  <c r="C85"/>
  <c r="D85"/>
  <c r="E85"/>
  <c r="F85"/>
  <c r="G85"/>
  <c r="H85"/>
  <c r="I85"/>
  <c r="J85"/>
  <c r="K85"/>
  <c r="L85"/>
  <c r="M85"/>
  <c r="N85"/>
  <c r="O85"/>
  <c r="P85"/>
  <c r="Q85"/>
  <c r="R85"/>
  <c r="S85"/>
  <c r="T85"/>
  <c r="U85"/>
  <c r="V85"/>
  <c r="W85"/>
  <c r="X85"/>
  <c r="Y85"/>
  <c r="Z85"/>
  <c r="B86"/>
  <c r="C86"/>
  <c r="D86"/>
  <c r="E86"/>
  <c r="F86"/>
  <c r="G86"/>
  <c r="H86"/>
  <c r="I86"/>
  <c r="J86"/>
  <c r="K86"/>
  <c r="L86"/>
  <c r="M86"/>
  <c r="N86"/>
  <c r="O86"/>
  <c r="P86"/>
  <c r="Q86"/>
  <c r="R86"/>
  <c r="S86"/>
  <c r="T86"/>
  <c r="U86"/>
  <c r="V86"/>
  <c r="W86"/>
  <c r="X86"/>
  <c r="Y86"/>
  <c r="Z86"/>
  <c r="B87"/>
  <c r="C87"/>
  <c r="D87"/>
  <c r="E87"/>
  <c r="F87"/>
  <c r="G87"/>
  <c r="H87"/>
  <c r="I87"/>
  <c r="J87"/>
  <c r="K87"/>
  <c r="L87"/>
  <c r="M87"/>
  <c r="N87"/>
  <c r="O87"/>
  <c r="P87"/>
  <c r="Q87"/>
  <c r="R87"/>
  <c r="S87"/>
  <c r="T87"/>
  <c r="U87"/>
  <c r="V87"/>
  <c r="W87"/>
  <c r="X87"/>
  <c r="Y87"/>
  <c r="Z87"/>
  <c r="AC88"/>
  <c r="B90"/>
  <c r="AC7" i="2"/>
  <c r="AC12"/>
  <c r="AF12" s="1"/>
  <c r="AC15"/>
  <c r="AF15" s="1"/>
  <c r="AC18"/>
  <c r="AF18" s="1"/>
  <c r="AC20"/>
  <c r="AF20" s="1"/>
  <c r="AC28"/>
  <c r="AC36"/>
  <c r="AF36" s="1"/>
  <c r="AC40"/>
  <c r="AF40" s="1"/>
  <c r="AC50"/>
  <c r="AD50" s="1"/>
  <c r="AG50" s="1"/>
  <c r="AC52"/>
  <c r="AF52" s="1"/>
  <c r="AC56"/>
  <c r="AF56" s="1"/>
  <c r="AC63"/>
  <c r="AC69"/>
  <c r="AF69" s="1"/>
  <c r="AC74"/>
  <c r="AF74" s="1"/>
  <c r="AC75"/>
  <c r="AF75" s="1"/>
  <c r="AC78"/>
  <c r="AC80"/>
  <c r="AC85"/>
  <c r="AC10"/>
  <c r="AF10" s="1"/>
  <c r="AC24"/>
  <c r="AF24" s="1"/>
  <c r="AC26"/>
  <c r="AF26" s="1"/>
  <c r="AC30"/>
  <c r="AF30" s="1"/>
  <c r="AC32"/>
  <c r="AF32" s="1"/>
  <c r="AC35"/>
  <c r="AC38"/>
  <c r="AF38" s="1"/>
  <c r="AC39"/>
  <c r="AC44"/>
  <c r="AF44" s="1"/>
  <c r="AC46"/>
  <c r="AC51"/>
  <c r="AC55"/>
  <c r="AF55" s="1"/>
  <c r="AC71"/>
  <c r="AF71" s="1"/>
  <c r="AC72"/>
  <c r="AF72" s="1"/>
  <c r="AC73"/>
  <c r="AC79"/>
  <c r="AF79" s="1"/>
  <c r="AC82"/>
  <c r="AC83"/>
  <c r="AF83" s="1"/>
  <c r="AC86"/>
  <c r="AD86" s="1"/>
  <c r="AG86" s="1"/>
  <c r="AC87"/>
  <c r="AD87" s="1"/>
  <c r="AG87" s="1"/>
  <c r="AC11"/>
  <c r="AF11" s="1"/>
  <c r="AC22"/>
  <c r="AF22" s="1"/>
  <c r="AC34"/>
  <c r="AF34" s="1"/>
  <c r="AC59"/>
  <c r="AF59" s="1"/>
  <c r="AC65"/>
  <c r="AC67"/>
  <c r="AF67" s="1"/>
  <c r="AC84"/>
  <c r="AF84" s="1"/>
  <c r="AC13"/>
  <c r="AF13" s="1"/>
  <c r="AC14"/>
  <c r="AF14" s="1"/>
  <c r="AC16"/>
  <c r="AF16" s="1"/>
  <c r="AC17"/>
  <c r="AC19"/>
  <c r="AF19" s="1"/>
  <c r="AC23"/>
  <c r="AF23" s="1"/>
  <c r="AC25"/>
  <c r="AF25" s="1"/>
  <c r="AC27"/>
  <c r="AC31"/>
  <c r="AF31" s="1"/>
  <c r="AC33"/>
  <c r="AF33" s="1"/>
  <c r="AC37"/>
  <c r="AF37" s="1"/>
  <c r="AC41"/>
  <c r="AF41" s="1"/>
  <c r="AC42"/>
  <c r="AD42" s="1"/>
  <c r="AG42" s="1"/>
  <c r="AC43"/>
  <c r="AF43" s="1"/>
  <c r="AC45"/>
  <c r="AC47"/>
  <c r="AF47" s="1"/>
  <c r="AC49"/>
  <c r="AF49" s="1"/>
  <c r="AC54"/>
  <c r="AF54" s="1"/>
  <c r="AC57"/>
  <c r="AF57" s="1"/>
  <c r="AC60"/>
  <c r="AD60" s="1"/>
  <c r="AG60" s="1"/>
  <c r="AC61"/>
  <c r="AF61" s="1"/>
  <c r="AC66"/>
  <c r="AF66" s="1"/>
  <c r="AC68"/>
  <c r="AF68" s="1"/>
  <c r="AC70"/>
  <c r="AC76"/>
  <c r="AC81"/>
  <c r="AF81" s="1"/>
  <c r="T88"/>
  <c r="Z88"/>
  <c r="AB88"/>
  <c r="AE88"/>
  <c r="B93"/>
  <c r="AC7" i="1"/>
  <c r="S88"/>
  <c r="T88"/>
  <c r="U88"/>
  <c r="V88"/>
  <c r="AD88"/>
  <c r="B93"/>
  <c r="G59" i="3"/>
  <c r="G55"/>
  <c r="B54"/>
  <c r="E60"/>
  <c r="B62"/>
  <c r="N64"/>
  <c r="AC62" i="2"/>
  <c r="C21" i="3"/>
  <c r="P77"/>
  <c r="L21"/>
  <c r="AC29" i="2"/>
  <c r="J88"/>
  <c r="I88" i="3" s="1"/>
  <c r="I21"/>
  <c r="AC64" i="2"/>
  <c r="AF64" s="1"/>
  <c r="H21" i="3"/>
  <c r="I88" i="2"/>
  <c r="H88" i="3" s="1"/>
  <c r="E48"/>
  <c r="W48"/>
  <c r="P88" i="2"/>
  <c r="G88"/>
  <c r="G48" i="3"/>
  <c r="AC48" i="2"/>
  <c r="AF48" s="1"/>
  <c r="K88"/>
  <c r="E88"/>
  <c r="D88" i="3" s="1"/>
  <c r="O88" i="2"/>
  <c r="AC21"/>
  <c r="AF21" s="1"/>
  <c r="AA88"/>
  <c r="M88"/>
  <c r="L88" i="3" s="1"/>
  <c r="V21"/>
  <c r="R21"/>
  <c r="C88" i="2"/>
  <c r="B77" i="4"/>
  <c r="H77"/>
  <c r="D77"/>
  <c r="C11"/>
  <c r="B22"/>
  <c r="B29"/>
  <c r="I11"/>
  <c r="E29"/>
  <c r="X59"/>
  <c r="AC65" i="1"/>
  <c r="AE65" s="1"/>
  <c r="H11" i="4"/>
  <c r="X58"/>
  <c r="J11"/>
  <c r="H21"/>
  <c r="P11"/>
  <c r="M88" i="1"/>
  <c r="E21" i="4"/>
  <c r="B11"/>
  <c r="V11"/>
  <c r="G29"/>
  <c r="AC29" i="1"/>
  <c r="AE29" s="1"/>
  <c r="D22" i="4"/>
  <c r="X67"/>
  <c r="Y88" i="1"/>
  <c r="V77" i="4"/>
  <c r="X34"/>
  <c r="AB54"/>
  <c r="AD54" s="1"/>
  <c r="G88" i="1"/>
  <c r="D88"/>
  <c r="W21" i="4"/>
  <c r="V84"/>
  <c r="Z21"/>
  <c r="Y59"/>
  <c r="M21"/>
  <c r="N11"/>
  <c r="AC22" i="1"/>
  <c r="AE22" s="1"/>
  <c r="AC21"/>
  <c r="AE21" s="1"/>
  <c r="AC64"/>
  <c r="AB64" i="4" s="1"/>
  <c r="AD64" s="1"/>
  <c r="Y34"/>
  <c r="O22"/>
  <c r="P21"/>
  <c r="D11"/>
  <c r="AC34" i="1"/>
  <c r="AE34" s="1"/>
  <c r="AC11"/>
  <c r="AB11" i="4" s="1"/>
  <c r="AD11" s="1"/>
  <c r="AC58" i="1"/>
  <c r="AE58" s="1"/>
  <c r="W77" i="4"/>
  <c r="AE26" i="1"/>
  <c r="AE36" l="1"/>
  <c r="AE69"/>
  <c r="AB87" i="4"/>
  <c r="AD87" s="1"/>
  <c r="AB17" i="3"/>
  <c r="AD17" s="1"/>
  <c r="AD73" i="2"/>
  <c r="AG73" s="1"/>
  <c r="AB61" i="4"/>
  <c r="AD61" s="1"/>
  <c r="F88"/>
  <c r="AD27" i="2"/>
  <c r="AG27" s="1"/>
  <c r="AD51"/>
  <c r="AG51" s="1"/>
  <c r="AB58" i="4"/>
  <c r="AD58" s="1"/>
  <c r="AB42"/>
  <c r="AD42" s="1"/>
  <c r="AE24" i="1"/>
  <c r="AB85" i="4"/>
  <c r="AD85" s="1"/>
  <c r="AE41" i="1"/>
  <c r="AE79"/>
  <c r="AB40" i="4"/>
  <c r="AD40" s="1"/>
  <c r="AE47" i="1"/>
  <c r="AE28"/>
  <c r="AE52"/>
  <c r="AE75"/>
  <c r="AE48"/>
  <c r="AB53" i="4"/>
  <c r="AD53" s="1"/>
  <c r="AB19"/>
  <c r="AD19" s="1"/>
  <c r="AB62" i="3"/>
  <c r="AD62" s="1"/>
  <c r="AB28"/>
  <c r="AD28" s="1"/>
  <c r="L88" i="4"/>
  <c r="AE37" i="1"/>
  <c r="AE32"/>
  <c r="AF73" i="2"/>
  <c r="AD77"/>
  <c r="AG77" s="1"/>
  <c r="AB22" i="4"/>
  <c r="AD22" s="1"/>
  <c r="AE11" i="1"/>
  <c r="AB61" i="3"/>
  <c r="AD61" s="1"/>
  <c r="AB73"/>
  <c r="AD73" s="1"/>
  <c r="AF87" i="2"/>
  <c r="AE74" i="1"/>
  <c r="AB39" i="4"/>
  <c r="AD39" s="1"/>
  <c r="AE30" i="1"/>
  <c r="AE56"/>
  <c r="AE77"/>
  <c r="AB35" i="3"/>
  <c r="AD35" s="1"/>
  <c r="AB63"/>
  <c r="AD63" s="1"/>
  <c r="AE64" i="1"/>
  <c r="AB44" i="4"/>
  <c r="AD44" s="1"/>
  <c r="AB10"/>
  <c r="AD10" s="1"/>
  <c r="AB71"/>
  <c r="AD71" s="1"/>
  <c r="AD40" i="2"/>
  <c r="AG40" s="1"/>
  <c r="AB25" i="4"/>
  <c r="AD25" s="1"/>
  <c r="AB43"/>
  <c r="AD43" s="1"/>
  <c r="AE12" i="1"/>
  <c r="AE80"/>
  <c r="AE83"/>
  <c r="AB77" i="4"/>
  <c r="AD77" s="1"/>
  <c r="AB57"/>
  <c r="AD57" s="1"/>
  <c r="AE49" i="1"/>
  <c r="AE63"/>
  <c r="K88" i="4"/>
  <c r="AD39" i="2"/>
  <c r="AG39" s="1"/>
  <c r="AD85"/>
  <c r="AG85" s="1"/>
  <c r="AB35" i="4"/>
  <c r="AD35" s="1"/>
  <c r="AB70"/>
  <c r="AD70" s="1"/>
  <c r="AD70" i="2"/>
  <c r="AG70" s="1"/>
  <c r="AB80" i="3"/>
  <c r="AD80" s="1"/>
  <c r="Z88" i="4"/>
  <c r="Y88"/>
  <c r="Q88" i="3"/>
  <c r="AE67" i="1"/>
  <c r="AE23"/>
  <c r="AD76" i="2"/>
  <c r="AG76" s="1"/>
  <c r="AB78" i="4"/>
  <c r="AD78" s="1"/>
  <c r="AB59"/>
  <c r="AD59" s="1"/>
  <c r="E88"/>
  <c r="T88"/>
  <c r="AB72"/>
  <c r="AD72" s="1"/>
  <c r="AE62" i="1"/>
  <c r="AB17" i="4"/>
  <c r="AD17" s="1"/>
  <c r="AD45" i="2"/>
  <c r="AG45" s="1"/>
  <c r="AB46" i="3"/>
  <c r="AD46" s="1"/>
  <c r="AB78"/>
  <c r="AD78" s="1"/>
  <c r="AB29"/>
  <c r="AD29" s="1"/>
  <c r="AB86" i="4"/>
  <c r="AD86" s="1"/>
  <c r="AB82"/>
  <c r="AD82" s="1"/>
  <c r="AE45" i="1"/>
  <c r="AA88" i="4"/>
  <c r="AE50" i="1"/>
  <c r="C88" i="4"/>
  <c r="AE84" i="1"/>
  <c r="AE60"/>
  <c r="AB13" i="4"/>
  <c r="AD13" s="1"/>
  <c r="AB38"/>
  <c r="AD38" s="1"/>
  <c r="AE27" i="1"/>
  <c r="AE68"/>
  <c r="AE76"/>
  <c r="AD65" i="2"/>
  <c r="AG65" s="1"/>
  <c r="AD82"/>
  <c r="AG82" s="1"/>
  <c r="AD58"/>
  <c r="AG58" s="1"/>
  <c r="AD63"/>
  <c r="AG63" s="1"/>
  <c r="AD56"/>
  <c r="AG56" s="1"/>
  <c r="AD67"/>
  <c r="AG67" s="1"/>
  <c r="AD74"/>
  <c r="AG74" s="1"/>
  <c r="AF76"/>
  <c r="AB82" i="3"/>
  <c r="AD82" s="1"/>
  <c r="AB58"/>
  <c r="AD58" s="1"/>
  <c r="AB50"/>
  <c r="AD50" s="1"/>
  <c r="AD53" i="2"/>
  <c r="AG53" s="1"/>
  <c r="AB77" i="3"/>
  <c r="AD77" s="1"/>
  <c r="T89" i="2"/>
  <c r="S89" i="3" s="1"/>
  <c r="AD24" i="2"/>
  <c r="AG24" s="1"/>
  <c r="P89"/>
  <c r="O89" i="3" s="1"/>
  <c r="AB65"/>
  <c r="AD65" s="1"/>
  <c r="AF28" i="2"/>
  <c r="AD16"/>
  <c r="AG16" s="1"/>
  <c r="AB12" i="3"/>
  <c r="AD12" s="1"/>
  <c r="AD12" i="2"/>
  <c r="AG12" s="1"/>
  <c r="AB59" i="3"/>
  <c r="AD59" s="1"/>
  <c r="AB72"/>
  <c r="AD72" s="1"/>
  <c r="AB74"/>
  <c r="AD74" s="1"/>
  <c r="AD35" i="2"/>
  <c r="AG35" s="1"/>
  <c r="AF63"/>
  <c r="AB85" i="3"/>
  <c r="AD85" s="1"/>
  <c r="AB68"/>
  <c r="AD68" s="1"/>
  <c r="AF42" i="2"/>
  <c r="AB39" i="3"/>
  <c r="AD39" s="1"/>
  <c r="AB87"/>
  <c r="AD87" s="1"/>
  <c r="E88"/>
  <c r="AD32" i="2"/>
  <c r="AG32" s="1"/>
  <c r="AF27"/>
  <c r="AD23"/>
  <c r="AG23" s="1"/>
  <c r="AB47" i="3"/>
  <c r="AD47" s="1"/>
  <c r="AD81" i="2"/>
  <c r="AG81" s="1"/>
  <c r="AB11" i="3"/>
  <c r="AD11" s="1"/>
  <c r="AD17" i="2"/>
  <c r="AG17" s="1"/>
  <c r="X88" i="3"/>
  <c r="Z88"/>
  <c r="N88"/>
  <c r="AB49"/>
  <c r="AD49" s="1"/>
  <c r="AD37" i="2"/>
  <c r="AG37" s="1"/>
  <c r="AF29"/>
  <c r="AB76" i="3"/>
  <c r="AD76" s="1"/>
  <c r="Y89" i="2"/>
  <c r="X89" i="3" s="1"/>
  <c r="AB37"/>
  <c r="AD37" s="1"/>
  <c r="AB22"/>
  <c r="AD22" s="1"/>
  <c r="AF85" i="2"/>
  <c r="AB45" i="3"/>
  <c r="AD45" s="1"/>
  <c r="AD72" i="2"/>
  <c r="AG72" s="1"/>
  <c r="AF35"/>
  <c r="AB25" i="3"/>
  <c r="AD25" s="1"/>
  <c r="AB42"/>
  <c r="AD42" s="1"/>
  <c r="AF78" i="2"/>
  <c r="AF45"/>
  <c r="AF39"/>
  <c r="AD59"/>
  <c r="AG59" s="1"/>
  <c r="AB19" i="3"/>
  <c r="AD19" s="1"/>
  <c r="AD22" i="2"/>
  <c r="AG22" s="1"/>
  <c r="AD52"/>
  <c r="AG52" s="1"/>
  <c r="AB52" i="3"/>
  <c r="AD52" s="1"/>
  <c r="AB24"/>
  <c r="AD24" s="1"/>
  <c r="AB30"/>
  <c r="AD30" s="1"/>
  <c r="AF46" i="2"/>
  <c r="AB18" i="3"/>
  <c r="AD18" s="1"/>
  <c r="AB67"/>
  <c r="AD67" s="1"/>
  <c r="AD68" i="2"/>
  <c r="AG68" s="1"/>
  <c r="AD30"/>
  <c r="AG30" s="1"/>
  <c r="G89"/>
  <c r="F89" i="3" s="1"/>
  <c r="O88"/>
  <c r="AB56"/>
  <c r="AD56" s="1"/>
  <c r="AF50" i="2"/>
  <c r="AF82"/>
  <c r="S88" i="3"/>
  <c r="AB48"/>
  <c r="AD48" s="1"/>
  <c r="AD43" i="2"/>
  <c r="AG43" s="1"/>
  <c r="AD14"/>
  <c r="AG14" s="1"/>
  <c r="AB41" i="3"/>
  <c r="AD41" s="1"/>
  <c r="AD41" i="2"/>
  <c r="AG41" s="1"/>
  <c r="AB71" i="3"/>
  <c r="AD71" s="1"/>
  <c r="AB32"/>
  <c r="AD32" s="1"/>
  <c r="F88"/>
  <c r="AF17" i="2"/>
  <c r="G88" i="3"/>
  <c r="AA88"/>
  <c r="AB70"/>
  <c r="AD70" s="1"/>
  <c r="T88"/>
  <c r="W88"/>
  <c r="AD80" i="2"/>
  <c r="AG80" s="1"/>
  <c r="AD38"/>
  <c r="AG38" s="1"/>
  <c r="B88" i="3"/>
  <c r="Y88"/>
  <c r="AD64" i="2"/>
  <c r="AG64" s="1"/>
  <c r="AB64" i="3"/>
  <c r="AD64" s="1"/>
  <c r="AD11" i="2"/>
  <c r="AG11" s="1"/>
  <c r="AF80"/>
  <c r="AB27" i="3"/>
  <c r="AD27" s="1"/>
  <c r="AF60" i="2"/>
  <c r="AD34"/>
  <c r="AG34" s="1"/>
  <c r="AB60" i="3"/>
  <c r="AD60" s="1"/>
  <c r="AF65" i="2"/>
  <c r="AD26"/>
  <c r="AG26" s="1"/>
  <c r="AB44" i="3"/>
  <c r="AD44" s="1"/>
  <c r="AB23"/>
  <c r="AD23" s="1"/>
  <c r="AB43"/>
  <c r="AD43" s="1"/>
  <c r="AB69"/>
  <c r="AD69" s="1"/>
  <c r="AB10"/>
  <c r="AD10" s="1"/>
  <c r="AD47" i="2"/>
  <c r="AG47" s="1"/>
  <c r="AF70"/>
  <c r="AD54"/>
  <c r="AG54" s="1"/>
  <c r="J88" i="3"/>
  <c r="AB34"/>
  <c r="AD34" s="1"/>
  <c r="AD48" i="2"/>
  <c r="AG48" s="1"/>
  <c r="V88" i="3"/>
  <c r="K88"/>
  <c r="P88"/>
  <c r="U88"/>
  <c r="AB54"/>
  <c r="AD54" s="1"/>
  <c r="M88"/>
  <c r="R88"/>
  <c r="AF51" i="2"/>
  <c r="AF86"/>
  <c r="C88" i="3"/>
  <c r="AD25" i="2"/>
  <c r="AG25" s="1"/>
  <c r="AF62"/>
  <c r="G88" i="4"/>
  <c r="P88"/>
  <c r="AB51" i="3"/>
  <c r="AD51" s="1"/>
  <c r="AD46" i="2"/>
  <c r="AG46" s="1"/>
  <c r="AB26" i="3"/>
  <c r="AD26" s="1"/>
  <c r="AB20"/>
  <c r="AD20" s="1"/>
  <c r="AB86"/>
  <c r="AD86" s="1"/>
  <c r="AB34" i="4"/>
  <c r="AD34" s="1"/>
  <c r="AD21" i="2"/>
  <c r="AG21" s="1"/>
  <c r="AB21" i="3"/>
  <c r="AD21" s="1"/>
  <c r="AB55"/>
  <c r="AD55" s="1"/>
  <c r="AD29" i="2"/>
  <c r="AG29" s="1"/>
  <c r="AD20"/>
  <c r="AG20" s="1"/>
  <c r="AD75"/>
  <c r="AG75" s="1"/>
  <c r="AB84" i="3"/>
  <c r="AD84" s="1"/>
  <c r="AB33"/>
  <c r="AD33" s="1"/>
  <c r="AD36" i="2"/>
  <c r="AG36" s="1"/>
  <c r="AD18"/>
  <c r="AG18" s="1"/>
  <c r="AD62"/>
  <c r="AG62" s="1"/>
  <c r="AD55"/>
  <c r="AG55" s="1"/>
  <c r="AB66" i="4"/>
  <c r="AD66" s="1"/>
  <c r="AB65"/>
  <c r="AD65" s="1"/>
  <c r="AD28" i="2"/>
  <c r="AG28" s="1"/>
  <c r="AB21" i="4"/>
  <c r="AD21" s="1"/>
  <c r="AD78" i="2"/>
  <c r="AG78" s="1"/>
  <c r="AB16" i="3"/>
  <c r="AD16" s="1"/>
  <c r="AB55" i="4"/>
  <c r="AD55" s="1"/>
  <c r="AD10" i="2"/>
  <c r="AG10" s="1"/>
  <c r="AD44"/>
  <c r="AG44" s="1"/>
  <c r="AD71"/>
  <c r="AG71" s="1"/>
  <c r="AB46" i="4"/>
  <c r="AD46" s="1"/>
  <c r="AD61" i="2"/>
  <c r="AG61" s="1"/>
  <c r="AD83"/>
  <c r="AG83" s="1"/>
  <c r="AB16" i="4"/>
  <c r="AD16" s="1"/>
  <c r="AB20"/>
  <c r="AD20" s="1"/>
  <c r="AD49" i="2"/>
  <c r="AG49" s="1"/>
  <c r="AB29" i="4"/>
  <c r="AD29" s="1"/>
  <c r="AB83" i="3"/>
  <c r="AD83" s="1"/>
  <c r="AB75"/>
  <c r="AD75" s="1"/>
  <c r="AB36"/>
  <c r="AD36" s="1"/>
  <c r="AB66"/>
  <c r="AD66" s="1"/>
  <c r="AB40"/>
  <c r="AD40" s="1"/>
  <c r="AD84" i="2"/>
  <c r="AG84" s="1"/>
  <c r="AD69"/>
  <c r="AG69" s="1"/>
  <c r="AB18" i="4"/>
  <c r="AD18" s="1"/>
  <c r="AB79" i="3"/>
  <c r="AD79" s="1"/>
  <c r="AB13"/>
  <c r="AD13" s="1"/>
  <c r="AB31" i="4"/>
  <c r="AD31" s="1"/>
  <c r="AB53" i="3"/>
  <c r="AD53" s="1"/>
  <c r="AB15"/>
  <c r="AD15" s="1"/>
  <c r="AD15" i="2"/>
  <c r="AG15" s="1"/>
  <c r="AB73" i="4"/>
  <c r="AD73" s="1"/>
  <c r="AD13" i="2"/>
  <c r="AG13" s="1"/>
  <c r="AB51" i="4"/>
  <c r="AD51" s="1"/>
  <c r="AB81"/>
  <c r="AD81" s="1"/>
  <c r="AE15" i="1"/>
  <c r="X88" i="4"/>
  <c r="AE33" i="1"/>
  <c r="AD33" i="2"/>
  <c r="AG33" s="1"/>
  <c r="U88" i="4"/>
  <c r="S88"/>
  <c r="V88"/>
  <c r="I88"/>
  <c r="Q88"/>
  <c r="J88"/>
  <c r="R88"/>
  <c r="W88"/>
  <c r="O88"/>
  <c r="H88"/>
  <c r="B88"/>
  <c r="M88"/>
  <c r="N88"/>
  <c r="D88"/>
  <c r="L89" i="2"/>
  <c r="K89" i="3" s="1"/>
  <c r="AD57" i="2"/>
  <c r="AG57" s="1"/>
  <c r="AB57" i="3"/>
  <c r="AD57" s="1"/>
  <c r="AD31" i="2"/>
  <c r="AG31" s="1"/>
  <c r="C89"/>
  <c r="B89" i="3" s="1"/>
  <c r="AD19" i="2"/>
  <c r="AG19" s="1"/>
  <c r="AC88"/>
  <c r="AF88" s="1"/>
  <c r="AD66"/>
  <c r="AG66" s="1"/>
  <c r="AB31" i="3"/>
  <c r="AD31" s="1"/>
  <c r="AB81"/>
  <c r="AD81" s="1"/>
  <c r="AD79" i="2"/>
  <c r="AG79" s="1"/>
  <c r="P89" i="1"/>
  <c r="O89" i="4" s="1"/>
  <c r="T89" i="1"/>
  <c r="S89" i="4" s="1"/>
  <c r="C89" i="1"/>
  <c r="B89" i="4" s="1"/>
  <c r="AC88" i="1"/>
  <c r="AB14" i="3"/>
  <c r="AD14" s="1"/>
  <c r="K89" i="1"/>
  <c r="J89" i="4" s="1"/>
  <c r="X89" i="1"/>
  <c r="W89" i="4" s="1"/>
  <c r="AB14"/>
  <c r="AD14" s="1"/>
  <c r="G89" i="1"/>
  <c r="F89" i="4" s="1"/>
  <c r="AB38" i="3"/>
  <c r="AD38" s="1"/>
  <c r="AE88" i="1" l="1"/>
  <c r="AB88" i="4"/>
  <c r="AD88" s="1"/>
  <c r="AD88" i="2"/>
  <c r="AG88" s="1"/>
  <c r="AB88" i="3"/>
  <c r="AD88" s="1"/>
</calcChain>
</file>

<file path=xl/sharedStrings.xml><?xml version="1.0" encoding="utf-8"?>
<sst xmlns="http://schemas.openxmlformats.org/spreadsheetml/2006/main" count="736" uniqueCount="174">
  <si>
    <t>GOVERNO DO ESTADO DO ESPÍRITO SANTO</t>
  </si>
  <si>
    <t>SECRETARIA ESTADUAL DE SAÚDE</t>
  </si>
  <si>
    <t>PROGRAMA DE PREVENÇÃO E CONTROLE DA DENGUE</t>
  </si>
  <si>
    <t>ESTADO DO ESPÍRITO SANTO</t>
  </si>
  <si>
    <t xml:space="preserve">MUNICIPIO </t>
  </si>
  <si>
    <t xml:space="preserve">       SEMANA  EPIDEMIOLÓGICA</t>
  </si>
  <si>
    <t xml:space="preserve">TOTAL </t>
  </si>
  <si>
    <t>INCIDÊNCIA/100.000hab</t>
  </si>
  <si>
    <t>1ª</t>
  </si>
  <si>
    <t>2ª</t>
  </si>
  <si>
    <t>3ª</t>
  </si>
  <si>
    <t>4ª</t>
  </si>
  <si>
    <t>5ª</t>
  </si>
  <si>
    <t>6ª</t>
  </si>
  <si>
    <t>7ª</t>
  </si>
  <si>
    <t>8ª</t>
  </si>
  <si>
    <t>9ª</t>
  </si>
  <si>
    <t>10ª</t>
  </si>
  <si>
    <t>11ª</t>
  </si>
  <si>
    <t>12ª</t>
  </si>
  <si>
    <t>13ª</t>
  </si>
  <si>
    <t>14ª</t>
  </si>
  <si>
    <t>15ª</t>
  </si>
  <si>
    <t>16ª</t>
  </si>
  <si>
    <t>17ª</t>
  </si>
  <si>
    <t>18ª</t>
  </si>
  <si>
    <t>19ª</t>
  </si>
  <si>
    <t>20ª</t>
  </si>
  <si>
    <t>21ª</t>
  </si>
  <si>
    <t>22ª</t>
  </si>
  <si>
    <t>24ª</t>
  </si>
  <si>
    <t>25ª</t>
  </si>
  <si>
    <t>AFONSO CLÁUDIO</t>
  </si>
  <si>
    <t>ÁGUA DOCE DO NORTE</t>
  </si>
  <si>
    <t>ÁGUIA BRANCA</t>
  </si>
  <si>
    <t>ALEGRE</t>
  </si>
  <si>
    <t>ALFREDO CHAVES</t>
  </si>
  <si>
    <t>ALTO RIO NOVO</t>
  </si>
  <si>
    <t>ANCHIETA</t>
  </si>
  <si>
    <t>APIACA</t>
  </si>
  <si>
    <t>ARACRUZ</t>
  </si>
  <si>
    <t>ATÍLIO VIVAQUA</t>
  </si>
  <si>
    <t>BAIXO GUANDÚ</t>
  </si>
  <si>
    <t>BARRA DE S. FRANCISCO</t>
  </si>
  <si>
    <t>BOA ESPERANÇA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</si>
  <si>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</si>
  <si>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</si>
  <si>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</si>
  <si>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</si>
  <si>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</si>
  <si>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</si>
  <si>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</si>
  <si>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</si>
  <si>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SÃO LOURENÇO</t>
  </si>
  <si>
    <t>DOMINGOS MARTINS</t>
  </si>
  <si>
    <t>DORES DO RIO PRETO</t>
  </si>
  <si>
    <t>ECOPORANGA</t>
  </si>
  <si>
    <t>FUNDÃO</t>
  </si>
  <si>
    <t>GOVERNADOR LINDEMBERG</t>
  </si>
  <si>
    <t>GUAÇUI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</si>
  <si>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</si>
  <si>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</si>
  <si>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</si>
  <si>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</si>
  <si>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</si>
  <si>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</si>
  <si>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</si>
  <si>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</si>
  <si>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</si>
  <si>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IUNA</t>
  </si>
  <si>
    <t>JAGUARÉ</t>
  </si>
  <si>
    <t>JERÔNIMO MONTEIRO</t>
  </si>
  <si>
    <t>JOÃO NEIVA</t>
  </si>
  <si>
    <t>LARANJA DA TERRA</t>
  </si>
  <si>
    <t>LINHARES</t>
  </si>
  <si>
    <t>MANTENÓPOLIS</t>
  </si>
  <si>
    <t>MARATAIZES</t>
  </si>
  <si>
    <t>MARECHAL FLORIANO</t>
  </si>
  <si>
    <t>MARILÄNDIA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</si>
  <si>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</si>
  <si>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</si>
  <si>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</si>
  <si>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</si>
  <si>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</si>
  <si>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</si>
  <si>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</si>
  <si>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</si>
  <si>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</si>
  <si>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</si>
  <si>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</si>
  <si>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PRESIDENTE KENNEDY</t>
  </si>
  <si>
    <t>RIO BANANAL</t>
  </si>
  <si>
    <t>RIO NOVO DO SUL</t>
  </si>
  <si>
    <t>SANTA LEOPOLDINA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</si>
  <si>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</si>
  <si>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</si>
  <si>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</si>
  <si>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</si>
  <si>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</si>
  <si>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</si>
  <si>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</si>
  <si>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</si>
  <si>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</si>
  <si>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N. DO IMIGRANTE</t>
  </si>
  <si>
    <t>VIANA</t>
  </si>
  <si>
    <t>VILA PAVÃO</t>
  </si>
  <si>
    <t>VILA VALÉRIO</t>
  </si>
  <si>
    <t>VILA VELHA</t>
  </si>
  <si>
    <t>VITÓRIA</t>
  </si>
  <si>
    <t>TOTAL DE CASOS</t>
  </si>
  <si>
    <t>Responsável</t>
  </si>
  <si>
    <t>SECRETARIA DE ESTADO DA SAÚDE</t>
  </si>
  <si>
    <t>SUB TOTAL</t>
  </si>
  <si>
    <t>TOTAL</t>
  </si>
  <si>
    <t>INCIDÊNCIA/100.000hab- total</t>
  </si>
  <si>
    <t>26ª</t>
  </si>
  <si>
    <t>27ª</t>
  </si>
  <si>
    <t>28ª</t>
  </si>
  <si>
    <t>29ª</t>
  </si>
  <si>
    <t>30ª</t>
  </si>
  <si>
    <t>31ª</t>
  </si>
  <si>
    <t>32ª</t>
  </si>
  <si>
    <t>33ª</t>
  </si>
  <si>
    <t>34ª</t>
  </si>
  <si>
    <t>35ª</t>
  </si>
  <si>
    <t>36ª</t>
  </si>
  <si>
    <t>37ª</t>
  </si>
  <si>
    <t>38ª</t>
  </si>
  <si>
    <t>39ª</t>
  </si>
  <si>
    <t>40ª</t>
  </si>
  <si>
    <t>41ª</t>
  </si>
  <si>
    <t>42ª</t>
  </si>
  <si>
    <t>43ª</t>
  </si>
  <si>
    <t>44ª</t>
  </si>
  <si>
    <t>45ª</t>
  </si>
  <si>
    <t>46ª</t>
  </si>
  <si>
    <t>47ª</t>
  </si>
  <si>
    <t>48ª</t>
  </si>
  <si>
    <t>49ª</t>
  </si>
  <si>
    <t>50ª</t>
  </si>
  <si>
    <t>51ª</t>
  </si>
  <si>
    <t>52ª</t>
  </si>
  <si>
    <t xml:space="preserve">  </t>
  </si>
  <si>
    <t>23ª</t>
  </si>
  <si>
    <t>DATA :</t>
  </si>
  <si>
    <t>DATA:</t>
  </si>
  <si>
    <t>SANTA MARIA DE JETIBÁ</t>
  </si>
  <si>
    <t>TOTAL POR MÊS</t>
  </si>
  <si>
    <t xml:space="preserve">SANTA MARIA DE JETIBÁ </t>
  </si>
  <si>
    <r>
      <t>N</t>
    </r>
    <r>
      <rPr>
        <b/>
        <u/>
        <sz val="9"/>
        <color indexed="18"/>
        <rFont val="Arial"/>
        <family val="2"/>
      </rPr>
      <t>o</t>
    </r>
    <r>
      <rPr>
        <b/>
        <sz val="9"/>
        <color indexed="18"/>
        <rFont val="Arial"/>
        <family val="2"/>
      </rPr>
      <t xml:space="preserve"> Habit</t>
    </r>
  </si>
  <si>
    <r>
      <t>N</t>
    </r>
    <r>
      <rPr>
        <b/>
        <u/>
        <sz val="9"/>
        <color indexed="62"/>
        <rFont val="Arial"/>
        <family val="2"/>
      </rPr>
      <t>o</t>
    </r>
    <r>
      <rPr>
        <b/>
        <sz val="9"/>
        <color indexed="62"/>
        <rFont val="Arial"/>
        <family val="2"/>
      </rPr>
      <t xml:space="preserve"> Habit</t>
    </r>
    <r>
      <rPr>
        <b/>
        <sz val="9"/>
        <color indexed="10"/>
        <rFont val="Arial"/>
        <family val="2"/>
      </rPr>
      <t/>
    </r>
  </si>
  <si>
    <t>Número de casos graves notificados no Estado</t>
  </si>
  <si>
    <t xml:space="preserve">Número de casos graves suspeitos no Estado </t>
  </si>
  <si>
    <t>BAIXO GUANDU</t>
  </si>
  <si>
    <t>Número de óbitos confimados</t>
  </si>
  <si>
    <t>Número de óbitos em Investigação</t>
  </si>
  <si>
    <t>M</t>
  </si>
  <si>
    <t>N</t>
  </si>
  <si>
    <t>C</t>
  </si>
  <si>
    <t>S</t>
  </si>
  <si>
    <t>SRS</t>
  </si>
  <si>
    <t>Bento Ferreira - Vitória - ES -  CEP. 29051-121, SPEI - Fax: (27) 3636-8219 / 3636-8220</t>
  </si>
  <si>
    <t>Bento Ferreira - Vitória - ES -  CEP. 29051-121 - Fax: (27) 3636-8219 / 3636-8220</t>
  </si>
  <si>
    <t>.</t>
  </si>
  <si>
    <t>Data:</t>
  </si>
  <si>
    <t>,</t>
  </si>
  <si>
    <t>PROGRAMA DE CONTROLE DA DENGUE/FA/ZIKAV/CHIKV</t>
  </si>
  <si>
    <t>Bento Ferreira - Vitória - ES -  CEP. 29050-625 - Fax: (27) 3636-8219 / 3636-8220</t>
  </si>
  <si>
    <t>GOVERNADOR LINDENBERG</t>
  </si>
  <si>
    <t>CASOS NOTIFICADOS DE CHIKUNGUNYA/ 2017</t>
  </si>
  <si>
    <t>CASOS NOTIFICADOS DE CHIKUNGUNYA/JULHO-DEZ/2017</t>
  </si>
  <si>
    <t>Equipe NEVA/GVS/SESA</t>
  </si>
  <si>
    <t>Gerência de Vigilância em Saúde/GEVS, Núcleo Especial de Vigilância Ambiental/NEVA - 3.º andar, Av. Mal. Mascarenhas de Moraes, 2025</t>
  </si>
  <si>
    <t xml:space="preserve">Gerência de Vigilância em Saúde/GEVS, Núcleo Especial de Vigilância Ambiental/NEVA - 3.º andar, Av. Mal. Mascarenhas de Moraes, 2025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</si>
</sst>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\,##0\.00_);_(* \(#\,##0\.00\);_(* &quot;-&quot;??_);_(@_)"/>
    <numFmt numFmtId="166" formatCode="_(* #\,##0\.00_);_(* \(#\,##0\.00\);_(* \-??_);_(@_)"/>
  </numFmts>
  <fonts count="49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8"/>
      <name val="Arial"/>
      <family val="2"/>
    </font>
    <font>
      <b/>
      <sz val="9"/>
      <color indexed="18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sz val="12"/>
      <color indexed="18"/>
      <name val="Arial"/>
      <family val="2"/>
    </font>
    <font>
      <b/>
      <u/>
      <sz val="9"/>
      <color indexed="18"/>
      <name val="Arial"/>
      <family val="2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b/>
      <sz val="9"/>
      <color indexed="18"/>
      <name val="Tahoma"/>
      <family val="2"/>
    </font>
    <font>
      <b/>
      <sz val="12"/>
      <color indexed="62"/>
      <name val="Arial"/>
      <family val="2"/>
    </font>
    <font>
      <sz val="12"/>
      <color indexed="62"/>
      <name val="Arial"/>
      <family val="2"/>
    </font>
    <font>
      <b/>
      <sz val="12"/>
      <color indexed="18"/>
      <name val="Arial"/>
      <family val="2"/>
    </font>
    <font>
      <b/>
      <sz val="9"/>
      <color indexed="62"/>
      <name val="Arial"/>
      <family val="2"/>
    </font>
    <font>
      <b/>
      <u/>
      <sz val="9"/>
      <color indexed="62"/>
      <name val="Arial"/>
      <family val="2"/>
    </font>
    <font>
      <b/>
      <sz val="9"/>
      <color indexed="10"/>
      <name val="Arial"/>
      <family val="2"/>
    </font>
    <font>
      <sz val="9"/>
      <color indexed="62"/>
      <name val="Arial"/>
      <family val="2"/>
    </font>
    <font>
      <sz val="10"/>
      <color indexed="6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sz val="14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rgb="FF002060"/>
      <name val="Arial"/>
      <family val="2"/>
    </font>
    <font>
      <sz val="10"/>
      <name val="Calibri"/>
      <family val="2"/>
      <scheme val="minor"/>
    </font>
    <font>
      <b/>
      <u/>
      <sz val="14"/>
      <color indexed="62"/>
      <name val="Arial"/>
      <family val="2"/>
    </font>
    <font>
      <b/>
      <u/>
      <sz val="14"/>
      <color indexed="18"/>
      <name val="Arial"/>
      <family val="2"/>
    </font>
    <font>
      <sz val="9"/>
      <color indexed="8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49"/>
        <bgColor indexed="26"/>
      </patternFill>
    </fill>
    <fill>
      <patternFill patternType="solid">
        <fgColor indexed="49"/>
        <bgColor indexed="41"/>
      </patternFill>
    </fill>
    <fill>
      <patternFill patternType="solid">
        <fgColor indexed="41"/>
        <bgColor indexed="41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9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26"/>
      </patternFill>
    </fill>
    <fill>
      <patternFill patternType="solid">
        <fgColor rgb="FF00B0F0"/>
        <bgColor indexed="41"/>
      </patternFill>
    </fill>
    <fill>
      <patternFill patternType="solid">
        <fgColor theme="9" tint="0.39997558519241921"/>
        <b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41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41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</borders>
  <cellStyleXfs count="4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42" fillId="0" borderId="0"/>
    <xf numFmtId="0" fontId="43" fillId="0" borderId="0"/>
    <xf numFmtId="0" fontId="42" fillId="0" borderId="0"/>
    <xf numFmtId="0" fontId="41" fillId="0" borderId="0"/>
    <xf numFmtId="0" fontId="1" fillId="23" borderId="4" applyNumberFormat="0" applyFont="0" applyAlignment="0" applyProtection="0"/>
    <xf numFmtId="0" fontId="11" fillId="16" borderId="5" applyNumberFormat="0" applyAlignment="0" applyProtection="0"/>
    <xf numFmtId="165" fontId="37" fillId="0" borderId="0" applyFont="0" applyFill="0" applyBorder="0" applyAlignment="0" applyProtection="0"/>
    <xf numFmtId="166" fontId="1" fillId="0" borderId="0" applyFon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278">
    <xf numFmtId="0" fontId="0" fillId="0" borderId="0" xfId="0"/>
    <xf numFmtId="0" fontId="20" fillId="0" borderId="0" xfId="0" applyFont="1" applyFill="1" applyBorder="1" applyAlignment="1">
      <alignment horizontal="center" vertical="center"/>
    </xf>
    <xf numFmtId="14" fontId="20" fillId="0" borderId="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2" fontId="20" fillId="24" borderId="11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2" fontId="20" fillId="24" borderId="10" xfId="0" applyNumberFormat="1" applyFont="1" applyFill="1" applyBorder="1" applyAlignment="1">
      <alignment horizontal="center" vertical="center" wrapText="1"/>
    </xf>
    <xf numFmtId="2" fontId="20" fillId="26" borderId="13" xfId="0" applyNumberFormat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right" vertical="center"/>
    </xf>
    <xf numFmtId="2" fontId="32" fillId="24" borderId="14" xfId="0" applyNumberFormat="1" applyFont="1" applyFill="1" applyBorder="1" applyAlignment="1">
      <alignment horizontal="center" vertical="center" wrapText="1"/>
    </xf>
    <xf numFmtId="0" fontId="35" fillId="0" borderId="14" xfId="0" applyFont="1" applyFill="1" applyBorder="1"/>
    <xf numFmtId="0" fontId="35" fillId="0" borderId="14" xfId="0" applyFont="1" applyBorder="1"/>
    <xf numFmtId="2" fontId="32" fillId="27" borderId="14" xfId="0" applyNumberFormat="1" applyFont="1" applyFill="1" applyBorder="1" applyAlignment="1">
      <alignment horizontal="center" vertical="center" wrapText="1"/>
    </xf>
    <xf numFmtId="0" fontId="35" fillId="28" borderId="14" xfId="0" applyFont="1" applyFill="1" applyBorder="1"/>
    <xf numFmtId="0" fontId="32" fillId="25" borderId="14" xfId="0" applyFont="1" applyFill="1" applyBorder="1" applyAlignment="1">
      <alignment horizontal="center"/>
    </xf>
    <xf numFmtId="2" fontId="32" fillId="26" borderId="14" xfId="0" applyNumberFormat="1" applyFont="1" applyFill="1" applyBorder="1" applyAlignment="1">
      <alignment horizontal="center" vertical="center" wrapText="1"/>
    </xf>
    <xf numFmtId="164" fontId="35" fillId="0" borderId="14" xfId="0" applyNumberFormat="1" applyFont="1" applyFill="1" applyBorder="1" applyAlignment="1">
      <alignment horizontal="center"/>
    </xf>
    <xf numFmtId="0" fontId="20" fillId="25" borderId="15" xfId="0" applyFont="1" applyFill="1" applyBorder="1" applyAlignment="1">
      <alignment horizontal="center"/>
    </xf>
    <xf numFmtId="2" fontId="20" fillId="25" borderId="16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3" fontId="20" fillId="29" borderId="14" xfId="0" applyNumberFormat="1" applyFont="1" applyFill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2" fontId="0" fillId="0" borderId="0" xfId="0" applyNumberFormat="1"/>
    <xf numFmtId="0" fontId="0" fillId="0" borderId="14" xfId="0" applyBorder="1"/>
    <xf numFmtId="0" fontId="35" fillId="0" borderId="21" xfId="0" applyFont="1" applyBorder="1"/>
    <xf numFmtId="0" fontId="27" fillId="0" borderId="21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7" fillId="0" borderId="22" xfId="0" applyFont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28" borderId="14" xfId="0" applyFont="1" applyFill="1" applyBorder="1" applyAlignment="1">
      <alignment horizontal="center" vertical="center"/>
    </xf>
    <xf numFmtId="2" fontId="20" fillId="24" borderId="25" xfId="0" applyNumberFormat="1" applyFont="1" applyFill="1" applyBorder="1" applyAlignment="1">
      <alignment horizontal="center" vertical="center" wrapText="1"/>
    </xf>
    <xf numFmtId="0" fontId="27" fillId="32" borderId="11" xfId="0" applyFont="1" applyFill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27" fillId="30" borderId="14" xfId="0" applyFont="1" applyFill="1" applyBorder="1" applyAlignment="1">
      <alignment horizontal="center"/>
    </xf>
    <xf numFmtId="0" fontId="27" fillId="0" borderId="11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27" fillId="32" borderId="14" xfId="0" applyFont="1" applyFill="1" applyBorder="1" applyAlignment="1">
      <alignment horizontal="center"/>
    </xf>
    <xf numFmtId="0" fontId="27" fillId="32" borderId="14" xfId="0" quotePrefix="1" applyFont="1" applyFill="1" applyBorder="1" applyAlignment="1">
      <alignment horizontal="center"/>
    </xf>
    <xf numFmtId="0" fontId="27" fillId="0" borderId="14" xfId="0" quotePrefix="1" applyFont="1" applyBorder="1" applyAlignment="1">
      <alignment horizontal="center"/>
    </xf>
    <xf numFmtId="0" fontId="32" fillId="33" borderId="14" xfId="0" applyFont="1" applyFill="1" applyBorder="1" applyAlignment="1">
      <alignment horizontal="center"/>
    </xf>
    <xf numFmtId="2" fontId="32" fillId="34" borderId="14" xfId="0" applyNumberFormat="1" applyFont="1" applyFill="1" applyBorder="1" applyAlignment="1">
      <alignment horizontal="center" vertical="center" wrapText="1"/>
    </xf>
    <xf numFmtId="164" fontId="35" fillId="0" borderId="27" xfId="0" applyNumberFormat="1" applyFont="1" applyFill="1" applyBorder="1" applyAlignment="1">
      <alignment horizontal="center"/>
    </xf>
    <xf numFmtId="0" fontId="32" fillId="33" borderId="28" xfId="0" applyFont="1" applyFill="1" applyBorder="1" applyAlignment="1">
      <alignment horizontal="center"/>
    </xf>
    <xf numFmtId="0" fontId="32" fillId="25" borderId="28" xfId="0" applyFont="1" applyFill="1" applyBorder="1" applyAlignment="1">
      <alignment horizontal="center"/>
    </xf>
    <xf numFmtId="3" fontId="20" fillId="29" borderId="29" xfId="0" applyNumberFormat="1" applyFont="1" applyFill="1" applyBorder="1" applyAlignment="1">
      <alignment horizontal="center"/>
    </xf>
    <xf numFmtId="0" fontId="20" fillId="25" borderId="3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8" fillId="31" borderId="33" xfId="0" applyFont="1" applyFill="1" applyBorder="1"/>
    <xf numFmtId="3" fontId="32" fillId="25" borderId="12" xfId="0" applyNumberFormat="1" applyFont="1" applyFill="1" applyBorder="1" applyAlignment="1">
      <alignment horizontal="center"/>
    </xf>
    <xf numFmtId="0" fontId="27" fillId="0" borderId="21" xfId="0" applyFont="1" applyFill="1" applyBorder="1" applyAlignment="1" applyProtection="1">
      <alignment horizontal="center" vertical="center"/>
      <protection locked="0"/>
    </xf>
    <xf numFmtId="0" fontId="27" fillId="0" borderId="21" xfId="0" applyFont="1" applyBorder="1" applyAlignment="1">
      <alignment horizontal="center"/>
    </xf>
    <xf numFmtId="0" fontId="32" fillId="0" borderId="34" xfId="0" applyFont="1" applyBorder="1" applyAlignment="1"/>
    <xf numFmtId="0" fontId="20" fillId="0" borderId="0" xfId="0" applyFont="1" applyBorder="1" applyAlignment="1"/>
    <xf numFmtId="0" fontId="32" fillId="0" borderId="35" xfId="0" applyFont="1" applyBorder="1" applyAlignment="1"/>
    <xf numFmtId="0" fontId="27" fillId="0" borderId="28" xfId="0" applyFont="1" applyBorder="1" applyAlignment="1">
      <alignment horizontal="center" vertical="center"/>
    </xf>
    <xf numFmtId="0" fontId="27" fillId="0" borderId="14" xfId="0" applyFont="1" applyFill="1" applyBorder="1" applyAlignment="1" applyProtection="1">
      <alignment horizontal="center" vertical="center"/>
      <protection locked="0"/>
    </xf>
    <xf numFmtId="2" fontId="32" fillId="24" borderId="27" xfId="0" applyNumberFormat="1" applyFont="1" applyFill="1" applyBorder="1" applyAlignment="1">
      <alignment horizontal="center" vertical="center" wrapText="1"/>
    </xf>
    <xf numFmtId="2" fontId="32" fillId="24" borderId="32" xfId="0" applyNumberFormat="1" applyFont="1" applyFill="1" applyBorder="1" applyAlignment="1">
      <alignment horizontal="center" vertical="center" wrapText="1"/>
    </xf>
    <xf numFmtId="0" fontId="32" fillId="25" borderId="32" xfId="0" applyFont="1" applyFill="1" applyBorder="1" applyAlignment="1">
      <alignment horizontal="center"/>
    </xf>
    <xf numFmtId="2" fontId="32" fillId="26" borderId="32" xfId="0" applyNumberFormat="1" applyFont="1" applyFill="1" applyBorder="1" applyAlignment="1">
      <alignment horizontal="center" vertical="center" wrapText="1"/>
    </xf>
    <xf numFmtId="0" fontId="27" fillId="0" borderId="14" xfId="0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0" fillId="0" borderId="0" xfId="0" applyBorder="1"/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0" fillId="0" borderId="47" xfId="0" applyBorder="1"/>
    <xf numFmtId="3" fontId="20" fillId="29" borderId="48" xfId="0" applyNumberFormat="1" applyFont="1" applyFill="1" applyBorder="1" applyAlignment="1">
      <alignment horizontal="center"/>
    </xf>
    <xf numFmtId="14" fontId="32" fillId="0" borderId="34" xfId="0" applyNumberFormat="1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39" fillId="0" borderId="14" xfId="32" applyFont="1" applyBorder="1" applyAlignment="1">
      <alignment horizontal="center" vertical="center"/>
    </xf>
    <xf numFmtId="0" fontId="27" fillId="0" borderId="41" xfId="0" applyFont="1" applyFill="1" applyBorder="1" applyAlignment="1" applyProtection="1">
      <alignment horizontal="center" vertical="center"/>
      <protection locked="0"/>
    </xf>
    <xf numFmtId="1" fontId="32" fillId="33" borderId="49" xfId="0" applyNumberFormat="1" applyFont="1" applyFill="1" applyBorder="1" applyAlignment="1">
      <alignment horizontal="center"/>
    </xf>
    <xf numFmtId="0" fontId="27" fillId="0" borderId="28" xfId="0" applyFont="1" applyFill="1" applyBorder="1" applyAlignment="1">
      <alignment horizontal="center" vertical="center"/>
    </xf>
    <xf numFmtId="0" fontId="27" fillId="0" borderId="50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27" fillId="0" borderId="51" xfId="0" applyFont="1" applyBorder="1" applyAlignment="1">
      <alignment horizontal="center"/>
    </xf>
    <xf numFmtId="0" fontId="27" fillId="0" borderId="52" xfId="0" applyFont="1" applyBorder="1" applyAlignment="1">
      <alignment horizontal="center"/>
    </xf>
    <xf numFmtId="0" fontId="27" fillId="0" borderId="53" xfId="0" applyFont="1" applyFill="1" applyBorder="1" applyAlignment="1" applyProtection="1">
      <alignment horizontal="center" vertical="center"/>
      <protection locked="0"/>
    </xf>
    <xf numFmtId="0" fontId="27" fillId="0" borderId="54" xfId="0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0" fontId="32" fillId="35" borderId="35" xfId="0" applyFont="1" applyFill="1" applyBorder="1" applyAlignment="1">
      <alignment horizontal="center" vertical="center"/>
    </xf>
    <xf numFmtId="0" fontId="32" fillId="35" borderId="40" xfId="0" applyFont="1" applyFill="1" applyBorder="1" applyAlignment="1">
      <alignment horizontal="center"/>
    </xf>
    <xf numFmtId="0" fontId="32" fillId="35" borderId="41" xfId="0" applyFont="1" applyFill="1" applyBorder="1" applyAlignment="1">
      <alignment horizontal="center"/>
    </xf>
    <xf numFmtId="0" fontId="32" fillId="35" borderId="14" xfId="0" applyFont="1" applyFill="1" applyBorder="1" applyAlignment="1">
      <alignment horizontal="center"/>
    </xf>
    <xf numFmtId="0" fontId="32" fillId="35" borderId="32" xfId="0" applyFont="1" applyFill="1" applyBorder="1" applyAlignment="1">
      <alignment horizontal="center"/>
    </xf>
    <xf numFmtId="0" fontId="32" fillId="35" borderId="31" xfId="0" applyFont="1" applyFill="1" applyBorder="1" applyAlignment="1">
      <alignment horizontal="center"/>
    </xf>
    <xf numFmtId="0" fontId="38" fillId="35" borderId="39" xfId="0" applyFont="1" applyFill="1" applyBorder="1" applyAlignment="1">
      <alignment horizontal="center"/>
    </xf>
    <xf numFmtId="0" fontId="38" fillId="35" borderId="32" xfId="0" applyFont="1" applyFill="1" applyBorder="1" applyAlignment="1">
      <alignment horizontal="center"/>
    </xf>
    <xf numFmtId="0" fontId="32" fillId="35" borderId="15" xfId="0" applyFont="1" applyFill="1" applyBorder="1" applyAlignment="1">
      <alignment horizontal="center"/>
    </xf>
    <xf numFmtId="0" fontId="20" fillId="35" borderId="24" xfId="0" applyFont="1" applyFill="1" applyBorder="1" applyAlignment="1">
      <alignment horizontal="center"/>
    </xf>
    <xf numFmtId="0" fontId="20" fillId="35" borderId="20" xfId="0" applyFont="1" applyFill="1" applyBorder="1" applyAlignment="1">
      <alignment horizontal="center"/>
    </xf>
    <xf numFmtId="0" fontId="20" fillId="35" borderId="46" xfId="0" applyFont="1" applyFill="1" applyBorder="1" applyAlignment="1">
      <alignment horizontal="center"/>
    </xf>
    <xf numFmtId="2" fontId="20" fillId="35" borderId="18" xfId="0" applyNumberFormat="1" applyFont="1" applyFill="1" applyBorder="1" applyAlignment="1">
      <alignment horizontal="center" vertical="center" wrapText="1"/>
    </xf>
    <xf numFmtId="2" fontId="20" fillId="35" borderId="17" xfId="0" applyNumberFormat="1" applyFont="1" applyFill="1" applyBorder="1" applyAlignment="1">
      <alignment horizontal="center" vertical="center" wrapText="1"/>
    </xf>
    <xf numFmtId="2" fontId="20" fillId="35" borderId="19" xfId="0" applyNumberFormat="1" applyFont="1" applyFill="1" applyBorder="1" applyAlignment="1">
      <alignment horizontal="center" vertical="center" wrapText="1"/>
    </xf>
    <xf numFmtId="0" fontId="20" fillId="35" borderId="31" xfId="0" applyFont="1" applyFill="1" applyBorder="1" applyAlignment="1">
      <alignment horizontal="center"/>
    </xf>
    <xf numFmtId="0" fontId="20" fillId="35" borderId="32" xfId="0" applyFont="1" applyFill="1" applyBorder="1" applyAlignment="1">
      <alignment horizontal="center"/>
    </xf>
    <xf numFmtId="0" fontId="32" fillId="35" borderId="28" xfId="0" applyFont="1" applyFill="1" applyBorder="1" applyAlignment="1">
      <alignment horizontal="center" vertical="center"/>
    </xf>
    <xf numFmtId="1" fontId="32" fillId="35" borderId="14" xfId="0" applyNumberFormat="1" applyFont="1" applyFill="1" applyBorder="1" applyAlignment="1">
      <alignment horizontal="center"/>
    </xf>
    <xf numFmtId="0" fontId="32" fillId="35" borderId="22" xfId="0" applyFont="1" applyFill="1" applyBorder="1" applyAlignment="1">
      <alignment horizontal="center"/>
    </xf>
    <xf numFmtId="164" fontId="35" fillId="36" borderId="12" xfId="0" applyNumberFormat="1" applyFont="1" applyFill="1" applyBorder="1" applyAlignment="1">
      <alignment horizontal="center"/>
    </xf>
    <xf numFmtId="0" fontId="45" fillId="0" borderId="3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7" fillId="32" borderId="28" xfId="0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/>
    </xf>
    <xf numFmtId="0" fontId="27" fillId="0" borderId="28" xfId="0" applyFont="1" applyFill="1" applyBorder="1" applyAlignment="1" applyProtection="1">
      <alignment horizontal="center" vertical="center"/>
      <protection locked="0"/>
    </xf>
    <xf numFmtId="0" fontId="27" fillId="32" borderId="25" xfId="0" applyFont="1" applyFill="1" applyBorder="1" applyAlignment="1">
      <alignment horizontal="center"/>
    </xf>
    <xf numFmtId="0" fontId="35" fillId="28" borderId="14" xfId="0" applyFont="1" applyFill="1" applyBorder="1" applyAlignment="1">
      <alignment horizontal="center"/>
    </xf>
    <xf numFmtId="0" fontId="35" fillId="28" borderId="70" xfId="0" applyFont="1" applyFill="1" applyBorder="1"/>
    <xf numFmtId="0" fontId="20" fillId="39" borderId="12" xfId="0" applyFont="1" applyFill="1" applyBorder="1" applyAlignment="1">
      <alignment horizontal="center"/>
    </xf>
    <xf numFmtId="0" fontId="32" fillId="38" borderId="14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7" fillId="30" borderId="14" xfId="0" applyFont="1" applyFill="1" applyBorder="1" applyAlignment="1">
      <alignment horizontal="center" vertical="center"/>
    </xf>
    <xf numFmtId="0" fontId="27" fillId="0" borderId="22" xfId="0" applyFont="1" applyBorder="1" applyAlignment="1" applyProtection="1">
      <alignment horizontal="center" vertical="center"/>
      <protection locked="0"/>
    </xf>
    <xf numFmtId="0" fontId="20" fillId="24" borderId="29" xfId="0" applyFont="1" applyFill="1" applyBorder="1" applyAlignment="1">
      <alignment horizontal="center"/>
    </xf>
    <xf numFmtId="0" fontId="21" fillId="0" borderId="0" xfId="0" applyFont="1" applyFill="1" applyBorder="1" applyAlignment="1">
      <alignment vertical="center"/>
    </xf>
    <xf numFmtId="0" fontId="20" fillId="35" borderId="72" xfId="0" applyFont="1" applyFill="1" applyBorder="1" applyAlignment="1">
      <alignment horizontal="center"/>
    </xf>
    <xf numFmtId="0" fontId="20" fillId="35" borderId="14" xfId="0" applyFont="1" applyFill="1" applyBorder="1" applyAlignment="1">
      <alignment horizontal="center" vertical="center"/>
    </xf>
    <xf numFmtId="0" fontId="20" fillId="35" borderId="14" xfId="0" applyFont="1" applyFill="1" applyBorder="1" applyAlignment="1">
      <alignment horizontal="center"/>
    </xf>
    <xf numFmtId="0" fontId="25" fillId="0" borderId="14" xfId="0" applyFont="1" applyFill="1" applyBorder="1"/>
    <xf numFmtId="0" fontId="35" fillId="0" borderId="14" xfId="0" applyFont="1" applyFill="1" applyBorder="1" applyAlignment="1">
      <alignment horizontal="center"/>
    </xf>
    <xf numFmtId="0" fontId="20" fillId="24" borderId="14" xfId="0" applyFont="1" applyFill="1" applyBorder="1" applyAlignment="1">
      <alignment horizontal="center"/>
    </xf>
    <xf numFmtId="0" fontId="25" fillId="0" borderId="14" xfId="0" applyFont="1" applyBorder="1"/>
    <xf numFmtId="0" fontId="35" fillId="0" borderId="14" xfId="0" applyFont="1" applyBorder="1" applyAlignment="1">
      <alignment horizontal="center"/>
    </xf>
    <xf numFmtId="0" fontId="44" fillId="0" borderId="14" xfId="0" applyFont="1" applyBorder="1"/>
    <xf numFmtId="0" fontId="20" fillId="35" borderId="27" xfId="0" applyFont="1" applyFill="1" applyBorder="1" applyAlignment="1">
      <alignment horizontal="center"/>
    </xf>
    <xf numFmtId="0" fontId="20" fillId="35" borderId="15" xfId="0" applyFont="1" applyFill="1" applyBorder="1" applyAlignment="1">
      <alignment horizontal="center"/>
    </xf>
    <xf numFmtId="0" fontId="25" fillId="0" borderId="14" xfId="0" quotePrefix="1" applyFont="1" applyBorder="1" applyAlignment="1">
      <alignment horizontal="center"/>
    </xf>
    <xf numFmtId="0" fontId="27" fillId="0" borderId="27" xfId="0" applyFont="1" applyFill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0" fillId="24" borderId="20" xfId="0" applyFont="1" applyFill="1" applyBorder="1" applyAlignment="1">
      <alignment horizontal="center"/>
    </xf>
    <xf numFmtId="3" fontId="32" fillId="35" borderId="21" xfId="0" applyNumberFormat="1" applyFont="1" applyFill="1" applyBorder="1" applyAlignment="1">
      <alignment horizontal="center"/>
    </xf>
    <xf numFmtId="3" fontId="32" fillId="35" borderId="27" xfId="0" applyNumberFormat="1" applyFont="1" applyFill="1" applyBorder="1" applyAlignment="1">
      <alignment horizontal="center"/>
    </xf>
    <xf numFmtId="3" fontId="32" fillId="35" borderId="14" xfId="0" applyNumberFormat="1" applyFont="1" applyFill="1" applyBorder="1" applyAlignment="1">
      <alignment horizontal="center"/>
    </xf>
    <xf numFmtId="3" fontId="32" fillId="35" borderId="36" xfId="0" applyNumberFormat="1" applyFont="1" applyFill="1" applyBorder="1" applyAlignment="1">
      <alignment horizontal="center"/>
    </xf>
    <xf numFmtId="0" fontId="35" fillId="0" borderId="74" xfId="0" applyFont="1" applyFill="1" applyBorder="1"/>
    <xf numFmtId="0" fontId="35" fillId="0" borderId="75" xfId="0" applyFont="1" applyFill="1" applyBorder="1"/>
    <xf numFmtId="0" fontId="35" fillId="0" borderId="75" xfId="0" applyFont="1" applyBorder="1"/>
    <xf numFmtId="0" fontId="35" fillId="28" borderId="75" xfId="0" applyFont="1" applyFill="1" applyBorder="1"/>
    <xf numFmtId="0" fontId="32" fillId="35" borderId="42" xfId="0" applyFont="1" applyFill="1" applyBorder="1" applyAlignment="1">
      <alignment horizontal="center" vertical="center"/>
    </xf>
    <xf numFmtId="0" fontId="32" fillId="35" borderId="76" xfId="0" applyFont="1" applyFill="1" applyBorder="1" applyAlignment="1">
      <alignment horizontal="center" vertical="center"/>
    </xf>
    <xf numFmtId="0" fontId="35" fillId="0" borderId="77" xfId="0" applyFont="1" applyFill="1" applyBorder="1" applyAlignment="1">
      <alignment horizontal="center"/>
    </xf>
    <xf numFmtId="0" fontId="35" fillId="0" borderId="43" xfId="0" applyFont="1" applyFill="1" applyBorder="1" applyAlignment="1">
      <alignment horizontal="center"/>
    </xf>
    <xf numFmtId="0" fontId="35" fillId="0" borderId="43" xfId="0" applyFont="1" applyBorder="1" applyAlignment="1">
      <alignment horizontal="center"/>
    </xf>
    <xf numFmtId="0" fontId="35" fillId="28" borderId="43" xfId="0" applyFont="1" applyFill="1" applyBorder="1" applyAlignment="1">
      <alignment horizontal="center"/>
    </xf>
    <xf numFmtId="0" fontId="32" fillId="35" borderId="73" xfId="0" applyFont="1" applyFill="1" applyBorder="1" applyAlignment="1">
      <alignment horizontal="center"/>
    </xf>
    <xf numFmtId="0" fontId="32" fillId="35" borderId="12" xfId="0" applyFont="1" applyFill="1" applyBorder="1" applyAlignment="1">
      <alignment horizontal="center"/>
    </xf>
    <xf numFmtId="0" fontId="48" fillId="0" borderId="28" xfId="0" applyFont="1" applyBorder="1" applyAlignment="1">
      <alignment horizontal="center" vertical="center"/>
    </xf>
    <xf numFmtId="0" fontId="39" fillId="0" borderId="14" xfId="32" applyFont="1" applyFill="1" applyBorder="1" applyAlignment="1">
      <alignment horizontal="center" vertical="center"/>
    </xf>
    <xf numFmtId="0" fontId="45" fillId="0" borderId="69" xfId="0" applyFont="1" applyBorder="1" applyAlignment="1">
      <alignment horizontal="center"/>
    </xf>
    <xf numFmtId="0" fontId="27" fillId="0" borderId="49" xfId="0" applyFont="1" applyFill="1" applyBorder="1" applyAlignment="1">
      <alignment horizontal="center"/>
    </xf>
    <xf numFmtId="0" fontId="27" fillId="0" borderId="37" xfId="0" applyFont="1" applyBorder="1" applyAlignment="1">
      <alignment horizontal="center"/>
    </xf>
    <xf numFmtId="0" fontId="27" fillId="0" borderId="78" xfId="0" applyFont="1" applyBorder="1" applyAlignment="1">
      <alignment horizontal="center"/>
    </xf>
    <xf numFmtId="0" fontId="27" fillId="0" borderId="49" xfId="0" applyFont="1" applyBorder="1" applyAlignment="1">
      <alignment horizontal="center"/>
    </xf>
    <xf numFmtId="0" fontId="45" fillId="0" borderId="69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27" fillId="0" borderId="79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7" fillId="0" borderId="29" xfId="0" applyFont="1" applyBorder="1" applyAlignment="1">
      <alignment horizontal="center"/>
    </xf>
    <xf numFmtId="0" fontId="27" fillId="0" borderId="80" xfId="0" applyFont="1" applyBorder="1" applyAlignment="1">
      <alignment horizontal="center"/>
    </xf>
    <xf numFmtId="0" fontId="27" fillId="0" borderId="81" xfId="0" applyFont="1" applyBorder="1" applyAlignment="1">
      <alignment horizontal="center"/>
    </xf>
    <xf numFmtId="0" fontId="27" fillId="0" borderId="82" xfId="0" applyFont="1" applyBorder="1" applyAlignment="1">
      <alignment horizontal="center"/>
    </xf>
    <xf numFmtId="0" fontId="45" fillId="32" borderId="14" xfId="0" applyFont="1" applyFill="1" applyBorder="1" applyAlignment="1">
      <alignment horizontal="center"/>
    </xf>
    <xf numFmtId="0" fontId="27" fillId="0" borderId="21" xfId="0" applyFont="1" applyFill="1" applyBorder="1" applyAlignment="1">
      <alignment horizontal="center" vertical="center"/>
    </xf>
    <xf numFmtId="0" fontId="27" fillId="0" borderId="22" xfId="0" applyFont="1" applyFill="1" applyBorder="1" applyAlignment="1" applyProtection="1">
      <alignment horizontal="center" vertical="center"/>
      <protection locked="0"/>
    </xf>
    <xf numFmtId="0" fontId="39" fillId="0" borderId="22" xfId="32" applyFont="1" applyBorder="1" applyAlignment="1">
      <alignment horizontal="center" vertical="center"/>
    </xf>
    <xf numFmtId="0" fontId="27" fillId="0" borderId="71" xfId="0" applyFont="1" applyFill="1" applyBorder="1" applyAlignment="1" applyProtection="1">
      <alignment horizontal="center" vertical="center"/>
      <protection locked="0"/>
    </xf>
    <xf numFmtId="0" fontId="20" fillId="24" borderId="27" xfId="0" applyFont="1" applyFill="1" applyBorder="1" applyAlignment="1">
      <alignment horizontal="center"/>
    </xf>
    <xf numFmtId="0" fontId="20" fillId="24" borderId="21" xfId="0" applyFont="1" applyFill="1" applyBorder="1" applyAlignment="1">
      <alignment horizontal="center"/>
    </xf>
    <xf numFmtId="0" fontId="20" fillId="24" borderId="36" xfId="0" applyFont="1" applyFill="1" applyBorder="1" applyAlignment="1">
      <alignment horizontal="center"/>
    </xf>
    <xf numFmtId="0" fontId="20" fillId="35" borderId="21" xfId="0" applyFont="1" applyFill="1" applyBorder="1" applyAlignment="1">
      <alignment horizontal="center"/>
    </xf>
    <xf numFmtId="0" fontId="20" fillId="35" borderId="36" xfId="0" applyFont="1" applyFill="1" applyBorder="1" applyAlignment="1">
      <alignment horizontal="center"/>
    </xf>
    <xf numFmtId="0" fontId="20" fillId="35" borderId="83" xfId="0" applyFont="1" applyFill="1" applyBorder="1" applyAlignment="1">
      <alignment horizontal="center"/>
    </xf>
    <xf numFmtId="0" fontId="20" fillId="38" borderId="64" xfId="0" applyFont="1" applyFill="1" applyBorder="1" applyAlignment="1">
      <alignment horizontal="center"/>
    </xf>
    <xf numFmtId="0" fontId="25" fillId="0" borderId="86" xfId="0" applyFont="1" applyFill="1" applyBorder="1" applyAlignment="1">
      <alignment horizontal="left"/>
    </xf>
    <xf numFmtId="0" fontId="27" fillId="0" borderId="48" xfId="0" applyFont="1" applyFill="1" applyBorder="1" applyAlignment="1">
      <alignment horizontal="center" vertical="center"/>
    </xf>
    <xf numFmtId="0" fontId="27" fillId="0" borderId="48" xfId="0" applyFont="1" applyFill="1" applyBorder="1" applyAlignment="1" applyProtection="1">
      <alignment horizontal="center" vertical="center"/>
      <protection locked="0"/>
    </xf>
    <xf numFmtId="0" fontId="29" fillId="0" borderId="0" xfId="0" applyFont="1" applyBorder="1" applyAlignment="1">
      <alignment horizontal="center" vertical="center"/>
    </xf>
    <xf numFmtId="0" fontId="32" fillId="35" borderId="59" xfId="0" applyFont="1" applyFill="1" applyBorder="1" applyAlignment="1">
      <alignment horizontal="center" vertical="center"/>
    </xf>
    <xf numFmtId="0" fontId="32" fillId="35" borderId="71" xfId="0" applyFont="1" applyFill="1" applyBorder="1" applyAlignment="1">
      <alignment horizontal="center" vertical="center"/>
    </xf>
    <xf numFmtId="0" fontId="46" fillId="36" borderId="0" xfId="0" applyFont="1" applyFill="1" applyBorder="1" applyAlignment="1">
      <alignment horizontal="center" vertical="center"/>
    </xf>
    <xf numFmtId="0" fontId="32" fillId="35" borderId="58" xfId="0" applyFont="1" applyFill="1" applyBorder="1" applyAlignment="1">
      <alignment horizontal="center" vertical="center"/>
    </xf>
    <xf numFmtId="0" fontId="32" fillId="35" borderId="21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/>
    </xf>
    <xf numFmtId="0" fontId="29" fillId="0" borderId="0" xfId="0" applyFont="1" applyBorder="1" applyAlignment="1">
      <alignment horizontal="right" vertical="center"/>
    </xf>
    <xf numFmtId="14" fontId="31" fillId="0" borderId="0" xfId="0" applyNumberFormat="1" applyFont="1" applyBorder="1" applyAlignment="1">
      <alignment horizontal="center" vertical="center"/>
    </xf>
    <xf numFmtId="0" fontId="32" fillId="35" borderId="60" xfId="0" applyFont="1" applyFill="1" applyBorder="1" applyAlignment="1">
      <alignment horizontal="center" vertical="center"/>
    </xf>
    <xf numFmtId="2" fontId="32" fillId="37" borderId="48" xfId="0" applyNumberFormat="1" applyFont="1" applyFill="1" applyBorder="1" applyAlignment="1">
      <alignment horizontal="center" vertical="center" wrapText="1"/>
    </xf>
    <xf numFmtId="2" fontId="32" fillId="37" borderId="14" xfId="0" applyNumberFormat="1" applyFont="1" applyFill="1" applyBorder="1" applyAlignment="1">
      <alignment horizontal="center" vertical="center" wrapText="1"/>
    </xf>
    <xf numFmtId="0" fontId="32" fillId="35" borderId="48" xfId="0" applyFont="1" applyFill="1" applyBorder="1" applyAlignment="1">
      <alignment horizontal="center" vertical="center" wrapText="1"/>
    </xf>
    <xf numFmtId="0" fontId="32" fillId="35" borderId="14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/>
    </xf>
    <xf numFmtId="0" fontId="35" fillId="0" borderId="22" xfId="0" applyFont="1" applyFill="1" applyBorder="1" applyAlignment="1">
      <alignment horizontal="center"/>
    </xf>
    <xf numFmtId="0" fontId="35" fillId="0" borderId="44" xfId="0" applyFont="1" applyFill="1" applyBorder="1" applyAlignment="1">
      <alignment horizontal="center"/>
    </xf>
    <xf numFmtId="0" fontId="35" fillId="0" borderId="28" xfId="0" applyFont="1" applyFill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32" fillId="0" borderId="0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left"/>
    </xf>
    <xf numFmtId="0" fontId="32" fillId="0" borderId="44" xfId="0" applyFont="1" applyFill="1" applyBorder="1" applyAlignment="1">
      <alignment horizontal="left"/>
    </xf>
    <xf numFmtId="0" fontId="32" fillId="0" borderId="28" xfId="0" applyFont="1" applyFill="1" applyBorder="1" applyAlignment="1">
      <alignment horizontal="left"/>
    </xf>
    <xf numFmtId="0" fontId="35" fillId="0" borderId="21" xfId="0" applyFont="1" applyFill="1" applyBorder="1" applyAlignment="1">
      <alignment horizontal="left"/>
    </xf>
    <xf numFmtId="0" fontId="32" fillId="0" borderId="21" xfId="0" applyFont="1" applyFill="1" applyBorder="1" applyAlignment="1">
      <alignment horizontal="left"/>
    </xf>
    <xf numFmtId="14" fontId="32" fillId="0" borderId="34" xfId="0" applyNumberFormat="1" applyFont="1" applyBorder="1" applyAlignment="1">
      <alignment horizontal="left"/>
    </xf>
    <xf numFmtId="0" fontId="32" fillId="0" borderId="61" xfId="0" applyFont="1" applyBorder="1" applyAlignment="1">
      <alignment horizontal="center"/>
    </xf>
    <xf numFmtId="0" fontId="32" fillId="35" borderId="55" xfId="0" applyFont="1" applyFill="1" applyBorder="1" applyAlignment="1">
      <alignment horizontal="center"/>
    </xf>
    <xf numFmtId="0" fontId="32" fillId="36" borderId="38" xfId="0" applyFont="1" applyFill="1" applyBorder="1" applyAlignment="1">
      <alignment horizontal="center"/>
    </xf>
    <xf numFmtId="0" fontId="0" fillId="36" borderId="38" xfId="0" applyFill="1" applyBorder="1" applyAlignment="1">
      <alignment horizontal="center"/>
    </xf>
    <xf numFmtId="0" fontId="32" fillId="36" borderId="56" xfId="0" applyFont="1" applyFill="1" applyBorder="1" applyAlignment="1">
      <alignment horizontal="center"/>
    </xf>
    <xf numFmtId="0" fontId="32" fillId="36" borderId="57" xfId="0" applyFont="1" applyFill="1" applyBorder="1" applyAlignment="1">
      <alignment horizontal="center"/>
    </xf>
    <xf numFmtId="0" fontId="32" fillId="36" borderId="39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3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0" fillId="35" borderId="85" xfId="0" applyFont="1" applyFill="1" applyBorder="1" applyAlignment="1">
      <alignment horizontal="center"/>
    </xf>
    <xf numFmtId="0" fontId="20" fillId="35" borderId="55" xfId="0" applyFont="1" applyFill="1" applyBorder="1" applyAlignment="1">
      <alignment horizontal="center"/>
    </xf>
    <xf numFmtId="0" fontId="23" fillId="0" borderId="0" xfId="0" applyFont="1" applyBorder="1" applyAlignment="1">
      <alignment horizontal="left" vertical="center"/>
    </xf>
    <xf numFmtId="0" fontId="20" fillId="35" borderId="14" xfId="0" applyFont="1" applyFill="1" applyBorder="1" applyAlignment="1">
      <alignment horizontal="center" vertical="center"/>
    </xf>
    <xf numFmtId="0" fontId="25" fillId="0" borderId="19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2" fontId="20" fillId="35" borderId="65" xfId="0" applyNumberFormat="1" applyFont="1" applyFill="1" applyBorder="1" applyAlignment="1">
      <alignment horizontal="center" vertical="center" wrapText="1"/>
    </xf>
    <xf numFmtId="2" fontId="20" fillId="35" borderId="66" xfId="0" applyNumberFormat="1" applyFont="1" applyFill="1" applyBorder="1" applyAlignment="1">
      <alignment horizontal="center" vertical="center" wrapText="1"/>
    </xf>
    <xf numFmtId="2" fontId="20" fillId="35" borderId="58" xfId="0" applyNumberFormat="1" applyFont="1" applyFill="1" applyBorder="1" applyAlignment="1">
      <alignment horizontal="center" vertical="center" wrapText="1"/>
    </xf>
    <xf numFmtId="2" fontId="20" fillId="35" borderId="38" xfId="0" applyNumberFormat="1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/>
    </xf>
    <xf numFmtId="0" fontId="20" fillId="35" borderId="14" xfId="0" applyFont="1" applyFill="1" applyBorder="1" applyAlignment="1">
      <alignment horizontal="center" vertical="center" wrapText="1"/>
    </xf>
    <xf numFmtId="0" fontId="20" fillId="35" borderId="27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left"/>
    </xf>
    <xf numFmtId="0" fontId="20" fillId="35" borderId="38" xfId="0" applyFont="1" applyFill="1" applyBorder="1" applyAlignment="1">
      <alignment horizontal="center"/>
    </xf>
    <xf numFmtId="0" fontId="25" fillId="0" borderId="25" xfId="0" applyFont="1" applyFill="1" applyBorder="1" applyAlignment="1">
      <alignment horizontal="left"/>
    </xf>
    <xf numFmtId="0" fontId="25" fillId="0" borderId="63" xfId="0" applyFont="1" applyFill="1" applyBorder="1" applyAlignment="1">
      <alignment horizontal="left"/>
    </xf>
    <xf numFmtId="0" fontId="20" fillId="35" borderId="84" xfId="0" applyFont="1" applyFill="1" applyBorder="1" applyAlignment="1">
      <alignment horizontal="center"/>
    </xf>
    <xf numFmtId="0" fontId="20" fillId="35" borderId="30" xfId="0" applyFont="1" applyFill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47" fillId="36" borderId="0" xfId="0" applyFont="1" applyFill="1" applyBorder="1" applyAlignment="1">
      <alignment horizontal="center" vertical="center"/>
    </xf>
    <xf numFmtId="2" fontId="32" fillId="37" borderId="67" xfId="0" applyNumberFormat="1" applyFont="1" applyFill="1" applyBorder="1" applyAlignment="1">
      <alignment horizontal="center" vertical="center" wrapText="1"/>
    </xf>
    <xf numFmtId="0" fontId="32" fillId="35" borderId="14" xfId="0" applyFont="1" applyFill="1" applyBorder="1" applyAlignment="1">
      <alignment horizontal="center" vertical="center"/>
    </xf>
    <xf numFmtId="0" fontId="32" fillId="0" borderId="18" xfId="0" applyFont="1" applyBorder="1" applyAlignment="1">
      <alignment horizontal="center"/>
    </xf>
    <xf numFmtId="0" fontId="32" fillId="35" borderId="27" xfId="0" applyFont="1" applyFill="1" applyBorder="1" applyAlignment="1">
      <alignment horizontal="center" vertical="center" wrapText="1"/>
    </xf>
    <xf numFmtId="0" fontId="32" fillId="35" borderId="21" xfId="0" applyFont="1" applyFill="1" applyBorder="1" applyAlignment="1">
      <alignment horizontal="center" vertical="center" wrapText="1"/>
    </xf>
    <xf numFmtId="0" fontId="32" fillId="35" borderId="27" xfId="0" applyFont="1" applyFill="1" applyBorder="1" applyAlignment="1">
      <alignment horizontal="center" vertical="center"/>
    </xf>
    <xf numFmtId="14" fontId="31" fillId="0" borderId="62" xfId="0" applyNumberFormat="1" applyFont="1" applyBorder="1" applyAlignment="1">
      <alignment horizontal="center" vertical="center"/>
    </xf>
    <xf numFmtId="0" fontId="31" fillId="0" borderId="62" xfId="0" applyFont="1" applyBorder="1" applyAlignment="1">
      <alignment horizontal="center" vertical="center"/>
    </xf>
    <xf numFmtId="164" fontId="32" fillId="36" borderId="31" xfId="0" applyNumberFormat="1" applyFont="1" applyFill="1" applyBorder="1" applyAlignment="1">
      <alignment horizontal="center"/>
    </xf>
    <xf numFmtId="0" fontId="0" fillId="36" borderId="57" xfId="0" applyFill="1" applyBorder="1" applyAlignment="1">
      <alignment horizontal="center"/>
    </xf>
    <xf numFmtId="0" fontId="0" fillId="36" borderId="64" xfId="0" applyFill="1" applyBorder="1" applyAlignment="1">
      <alignment horizontal="center"/>
    </xf>
    <xf numFmtId="0" fontId="32" fillId="35" borderId="22" xfId="0" applyFont="1" applyFill="1" applyBorder="1" applyAlignment="1">
      <alignment horizontal="center" vertical="center"/>
    </xf>
    <xf numFmtId="164" fontId="32" fillId="35" borderId="31" xfId="0" applyNumberFormat="1" applyFont="1" applyFill="1" applyBorder="1" applyAlignment="1">
      <alignment horizontal="center"/>
    </xf>
    <xf numFmtId="164" fontId="32" fillId="35" borderId="57" xfId="0" applyNumberFormat="1" applyFont="1" applyFill="1" applyBorder="1" applyAlignment="1">
      <alignment horizontal="center"/>
    </xf>
    <xf numFmtId="164" fontId="32" fillId="35" borderId="64" xfId="0" applyNumberFormat="1" applyFont="1" applyFill="1" applyBorder="1" applyAlignment="1">
      <alignment horizontal="center"/>
    </xf>
    <xf numFmtId="164" fontId="32" fillId="36" borderId="57" xfId="0" applyNumberFormat="1" applyFont="1" applyFill="1" applyBorder="1" applyAlignment="1">
      <alignment horizontal="center"/>
    </xf>
    <xf numFmtId="164" fontId="32" fillId="36" borderId="64" xfId="0" applyNumberFormat="1" applyFont="1" applyFill="1" applyBorder="1" applyAlignment="1">
      <alignment horizontal="center"/>
    </xf>
    <xf numFmtId="14" fontId="32" fillId="0" borderId="34" xfId="0" applyNumberFormat="1" applyFont="1" applyBorder="1" applyAlignment="1">
      <alignment horizontal="center"/>
    </xf>
    <xf numFmtId="0" fontId="32" fillId="35" borderId="68" xfId="0" applyFont="1" applyFill="1" applyBorder="1" applyAlignment="1">
      <alignment horizontal="center" vertical="center"/>
    </xf>
    <xf numFmtId="0" fontId="32" fillId="35" borderId="68" xfId="0" applyFont="1" applyFill="1" applyBorder="1" applyAlignment="1">
      <alignment horizontal="center" vertical="center" wrapText="1"/>
    </xf>
    <xf numFmtId="2" fontId="32" fillId="37" borderId="68" xfId="0" applyNumberFormat="1" applyFont="1" applyFill="1" applyBorder="1" applyAlignment="1">
      <alignment horizontal="center" vertical="center" wrapText="1"/>
    </xf>
    <xf numFmtId="2" fontId="32" fillId="37" borderId="21" xfId="0" applyNumberFormat="1" applyFont="1" applyFill="1" applyBorder="1" applyAlignment="1">
      <alignment horizontal="center" vertical="center" wrapText="1"/>
    </xf>
    <xf numFmtId="0" fontId="32" fillId="35" borderId="34" xfId="0" applyFont="1" applyFill="1" applyBorder="1" applyAlignment="1">
      <alignment horizontal="center" vertical="center"/>
    </xf>
    <xf numFmtId="0" fontId="0" fillId="36" borderId="34" xfId="0" applyFill="1" applyBorder="1" applyAlignment="1">
      <alignment horizontal="center" vertical="center"/>
    </xf>
    <xf numFmtId="0" fontId="0" fillId="36" borderId="45" xfId="0" applyFill="1" applyBorder="1" applyAlignment="1">
      <alignment horizontal="center" vertical="center"/>
    </xf>
    <xf numFmtId="0" fontId="29" fillId="0" borderId="47" xfId="0" applyFont="1" applyBorder="1" applyAlignment="1">
      <alignment horizontal="right" vertical="center"/>
    </xf>
    <xf numFmtId="164" fontId="32" fillId="35" borderId="12" xfId="0" applyNumberFormat="1" applyFont="1" applyFill="1" applyBorder="1" applyAlignment="1">
      <alignment horizontal="center"/>
    </xf>
    <xf numFmtId="0" fontId="0" fillId="36" borderId="12" xfId="0" applyFill="1" applyBorder="1" applyAlignment="1">
      <alignment horizontal="center"/>
    </xf>
  </cellXfs>
  <cellStyles count="48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rmal 2" xfId="32"/>
    <cellStyle name="Normal 2 2" xfId="33"/>
    <cellStyle name="Normal 2 2 2" xfId="34"/>
    <cellStyle name="Normal 2 3" xfId="35"/>
    <cellStyle name="Nota" xfId="36" builtinId="10" customBuiltin="1"/>
    <cellStyle name="Saída" xfId="37" builtinId="21" customBuiltin="1"/>
    <cellStyle name="Separador de milhares 2" xfId="38"/>
    <cellStyle name="Separador de milhares 3" xfId="39"/>
    <cellStyle name="Texto de Aviso" xfId="40" builtinId="11" customBuiltin="1"/>
    <cellStyle name="Texto Explicativo" xfId="41" builtinId="53" customBuiltin="1"/>
    <cellStyle name="Título" xfId="42" builtinId="15" customBuiltin="1"/>
    <cellStyle name="Título 1" xfId="43" builtinId="16" customBuiltin="1"/>
    <cellStyle name="Título 2" xfId="44" builtinId="17" customBuiltin="1"/>
    <cellStyle name="Título 3" xfId="45" builtinId="18" customBuiltin="1"/>
    <cellStyle name="Título 4" xfId="46" builtinId="19" customBuiltin="1"/>
    <cellStyle name="Total" xfId="4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alcChain" Target="calcChain.xml"/><Relationship Id="rId5" Type="http://schemas.openxmlformats.org/officeDocument/2006/relationships/chartsheet" Target="chartsheets/sheet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8"/>
  <c:protection/>
  <c:chart>
    <c:plotArea>
      <c:layout/>
      <c:barChart>
        <c:barDir val="col"/>
        <c:grouping val="clustered"/>
        <c:ser>
          <c:idx val="0"/>
          <c:order val="0"/>
          <c:cat>
            <c:strRef>
              <c:f>Plan2!$A$10:$A$87</c:f>
              <c:strCache>
                <c:ptCount val="78"/>
                <c:pt idx="0">
                  <c:v>AFONSO CLÁUDIO</c:v>
                </c:pt>
                <c:pt idx="1">
                  <c:v>ÁGUA DOCE DO NORTE</c:v>
                </c:pt>
                <c:pt idx="2">
                  <c:v>ÁGUIA BRANCA</c:v>
                </c:pt>
                <c:pt idx="3">
                  <c:v>ALEGRE</c:v>
                </c:pt>
                <c:pt idx="4">
                  <c:v>ALFREDO CHAVES</c:v>
                </c:pt>
                <c:pt idx="5">
                  <c:v>ALTO RIO NOVO</c:v>
                </c:pt>
                <c:pt idx="6">
                  <c:v>ANCHIETA</c:v>
                </c:pt>
                <c:pt idx="7">
                  <c:v>APIACA</c:v>
                </c:pt>
                <c:pt idx="8">
                  <c:v>ARACRUZ</c:v>
                </c:pt>
                <c:pt idx="9">
                  <c:v>ATÍLIO VIVAQUA</c:v>
                </c:pt>
                <c:pt idx="10">
                  <c:v>BAIXO GUANDU</c:v>
                </c:pt>
                <c:pt idx="11">
                  <c:v>BARRA DE S. FRANCISCO</c:v>
                </c:pt>
                <c:pt idx="12">
                  <c:v>BOA ESPERANÇA</c:v>
                </c:pt>
                <c:pt idx="13">
                  <c:v>BOM JESUS DO NORTE</c:v>
                </c:pt>
                <c:pt idx="14">
                  <c:v>BREJETUBA</c:v>
                </c:pt>
                <c:pt idx="15">
                  <c:v>CACHOEIRO DE ITAPEMIRIM</c:v>
                </c:pt>
                <c:pt idx="16">
                  <c:v>CARIACICA</c:v>
                </c:pt>
                <c:pt idx="17">
                  <c:v>CASTELO</c:v>
                </c:pt>
                <c:pt idx="18">
                  <c:v>COLATINA</c:v>
                </c:pt>
                <c:pt idx="19">
                  <c:v>CONCEIÇÃO DA BARRA</c:v>
                </c:pt>
                <c:pt idx="20">
                  <c:v>CONCEIÇÃO DO CASTELO</c:v>
                </c:pt>
                <c:pt idx="21">
                  <c:v>DIVINO SÃO LOURENÇO</c:v>
                </c:pt>
                <c:pt idx="22">
                  <c:v>DOMINGOS MARTINS</c:v>
                </c:pt>
                <c:pt idx="23">
                  <c:v>DORES DO RIO PRETO</c:v>
                </c:pt>
                <c:pt idx="24">
                  <c:v>ECOPORANGA</c:v>
                </c:pt>
                <c:pt idx="25">
                  <c:v>FUNDÃO</c:v>
                </c:pt>
                <c:pt idx="26">
                  <c:v>GOVERNADOR LINDENBERG</c:v>
                </c:pt>
                <c:pt idx="27">
                  <c:v>GUAÇUI</c:v>
                </c:pt>
                <c:pt idx="28">
                  <c:v>GUARAPARI</c:v>
                </c:pt>
                <c:pt idx="29">
                  <c:v>IBATIBA</c:v>
                </c:pt>
                <c:pt idx="30">
                  <c:v>IBIRAÇU</c:v>
                </c:pt>
                <c:pt idx="31">
                  <c:v>IBITIRAMA</c:v>
                </c:pt>
                <c:pt idx="32">
                  <c:v>ICONHA</c:v>
                </c:pt>
                <c:pt idx="33">
                  <c:v>IRUPI</c:v>
                </c:pt>
                <c:pt idx="34">
                  <c:v>ITAGUAÇU</c:v>
                </c:pt>
                <c:pt idx="35">
                  <c:v>ITAPEMIRIM</c:v>
                </c:pt>
                <c:pt idx="36">
                  <c:v>ITARANA</c:v>
                </c:pt>
                <c:pt idx="37">
                  <c:v>IUNA</c:v>
                </c:pt>
                <c:pt idx="38">
                  <c:v>JAGUARÉ</c:v>
                </c:pt>
                <c:pt idx="39">
                  <c:v>JERÔNIMO MONTEIRO</c:v>
                </c:pt>
                <c:pt idx="40">
                  <c:v>JOÃO NEIVA</c:v>
                </c:pt>
                <c:pt idx="41">
                  <c:v>LARANJA DA TERRA</c:v>
                </c:pt>
                <c:pt idx="42">
                  <c:v>LINHARES</c:v>
                </c:pt>
                <c:pt idx="43">
                  <c:v>MANTENÓPOLIS</c:v>
                </c:pt>
                <c:pt idx="44">
                  <c:v>MARATAIZES</c:v>
                </c:pt>
                <c:pt idx="45">
                  <c:v>MARECHAL FLORIANO</c:v>
                </c:pt>
                <c:pt idx="46">
                  <c:v>MARILÄNDIA</c:v>
                </c:pt>
                <c:pt idx="47">
                  <c:v>MIMOSO DO SUL</c:v>
                </c:pt>
                <c:pt idx="48">
                  <c:v>MONTANHA</c:v>
                </c:pt>
                <c:pt idx="49">
                  <c:v>MUCURICI</c:v>
                </c:pt>
                <c:pt idx="50">
                  <c:v>MUNIZ FREIRE</c:v>
                </c:pt>
                <c:pt idx="51">
                  <c:v>MUQUI</c:v>
                </c:pt>
                <c:pt idx="52">
                  <c:v>NOVA VENÉCIA</c:v>
                </c:pt>
                <c:pt idx="53">
                  <c:v>PANCAS</c:v>
                </c:pt>
                <c:pt idx="54">
                  <c:v>PEDRO CANÁRIO</c:v>
                </c:pt>
                <c:pt idx="55">
                  <c:v>PINHEIROS</c:v>
                </c:pt>
                <c:pt idx="56">
                  <c:v>PIÚMA</c:v>
                </c:pt>
                <c:pt idx="57">
                  <c:v>PONTO BELO</c:v>
                </c:pt>
                <c:pt idx="58">
                  <c:v>PRESIDENTE KENNEDY</c:v>
                </c:pt>
                <c:pt idx="59">
                  <c:v>RIO BANANAL</c:v>
                </c:pt>
                <c:pt idx="60">
                  <c:v>RIO NOVO DO SUL</c:v>
                </c:pt>
                <c:pt idx="61">
                  <c:v>SANTA LEOPOLDINA</c:v>
                </c:pt>
                <c:pt idx="62">
                  <c:v>SANTA MARIA DE JETIBÁ</c:v>
                </c:pt>
                <c:pt idx="63">
                  <c:v>SANTA TERESA</c:v>
                </c:pt>
                <c:pt idx="64">
                  <c:v>SÃO DOMINGOS DO NORTE</c:v>
                </c:pt>
                <c:pt idx="65">
                  <c:v>SÃO GABRIEL DA PALHA</c:v>
                </c:pt>
                <c:pt idx="66">
                  <c:v>SÃO JOSÉ DO CALÇADO</c:v>
                </c:pt>
                <c:pt idx="67">
                  <c:v>SÃO MATEUS</c:v>
                </c:pt>
                <c:pt idx="68">
                  <c:v>SÃO ROQUE DO CANAÃ</c:v>
                </c:pt>
                <c:pt idx="69">
                  <c:v>SERRA</c:v>
                </c:pt>
                <c:pt idx="70">
                  <c:v>SOORETAMA</c:v>
                </c:pt>
                <c:pt idx="71">
                  <c:v>VARGEM ALTA</c:v>
                </c:pt>
                <c:pt idx="72">
                  <c:v>VENDA N. DO IMIGRANTE</c:v>
                </c:pt>
                <c:pt idx="73">
                  <c:v>VIANA</c:v>
                </c:pt>
                <c:pt idx="74">
                  <c:v>VILA PAVÃO</c:v>
                </c:pt>
                <c:pt idx="75">
                  <c:v>VILA VALÉRIO</c:v>
                </c:pt>
                <c:pt idx="76">
                  <c:v>VILA VELHA</c:v>
                </c:pt>
                <c:pt idx="77">
                  <c:v>VITÓRIA</c:v>
                </c:pt>
              </c:strCache>
            </c:strRef>
          </c:cat>
          <c:val>
            <c:numRef>
              <c:f>Plan2!$AD$10:$AD$87</c:f>
              <c:numCache>
                <c:formatCode>General</c:formatCode>
                <c:ptCount val="78"/>
                <c:pt idx="0">
                  <c:v>37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15</c:v>
                </c:pt>
                <c:pt idx="9">
                  <c:v>0</c:v>
                </c:pt>
                <c:pt idx="10">
                  <c:v>147</c:v>
                </c:pt>
                <c:pt idx="11">
                  <c:v>11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16</c:v>
                </c:pt>
                <c:pt idx="16">
                  <c:v>55</c:v>
                </c:pt>
                <c:pt idx="17">
                  <c:v>5</c:v>
                </c:pt>
                <c:pt idx="18">
                  <c:v>18</c:v>
                </c:pt>
                <c:pt idx="19">
                  <c:v>16</c:v>
                </c:pt>
                <c:pt idx="20">
                  <c:v>1</c:v>
                </c:pt>
                <c:pt idx="21">
                  <c:v>0</c:v>
                </c:pt>
                <c:pt idx="22">
                  <c:v>6</c:v>
                </c:pt>
                <c:pt idx="23">
                  <c:v>0</c:v>
                </c:pt>
                <c:pt idx="24">
                  <c:v>1</c:v>
                </c:pt>
                <c:pt idx="25">
                  <c:v>4</c:v>
                </c:pt>
                <c:pt idx="26">
                  <c:v>0</c:v>
                </c:pt>
                <c:pt idx="27">
                  <c:v>0</c:v>
                </c:pt>
                <c:pt idx="28">
                  <c:v>10</c:v>
                </c:pt>
                <c:pt idx="29">
                  <c:v>3</c:v>
                </c:pt>
                <c:pt idx="30">
                  <c:v>5</c:v>
                </c:pt>
                <c:pt idx="31">
                  <c:v>0</c:v>
                </c:pt>
                <c:pt idx="32">
                  <c:v>4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14</c:v>
                </c:pt>
                <c:pt idx="37">
                  <c:v>0</c:v>
                </c:pt>
                <c:pt idx="38">
                  <c:v>11</c:v>
                </c:pt>
                <c:pt idx="39">
                  <c:v>7</c:v>
                </c:pt>
                <c:pt idx="40">
                  <c:v>1</c:v>
                </c:pt>
                <c:pt idx="41">
                  <c:v>19</c:v>
                </c:pt>
                <c:pt idx="42">
                  <c:v>52</c:v>
                </c:pt>
                <c:pt idx="43">
                  <c:v>2</c:v>
                </c:pt>
                <c:pt idx="44">
                  <c:v>1</c:v>
                </c:pt>
                <c:pt idx="45">
                  <c:v>6</c:v>
                </c:pt>
                <c:pt idx="46">
                  <c:v>2</c:v>
                </c:pt>
                <c:pt idx="47">
                  <c:v>7</c:v>
                </c:pt>
                <c:pt idx="48">
                  <c:v>5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  <c:pt idx="52">
                  <c:v>22</c:v>
                </c:pt>
                <c:pt idx="53">
                  <c:v>0</c:v>
                </c:pt>
                <c:pt idx="54">
                  <c:v>14</c:v>
                </c:pt>
                <c:pt idx="55">
                  <c:v>1</c:v>
                </c:pt>
                <c:pt idx="56">
                  <c:v>1</c:v>
                </c:pt>
                <c:pt idx="57">
                  <c:v>2</c:v>
                </c:pt>
                <c:pt idx="58">
                  <c:v>9</c:v>
                </c:pt>
                <c:pt idx="59">
                  <c:v>3</c:v>
                </c:pt>
                <c:pt idx="60">
                  <c:v>1</c:v>
                </c:pt>
                <c:pt idx="61">
                  <c:v>4</c:v>
                </c:pt>
                <c:pt idx="62">
                  <c:v>10</c:v>
                </c:pt>
                <c:pt idx="63">
                  <c:v>1</c:v>
                </c:pt>
                <c:pt idx="64">
                  <c:v>0</c:v>
                </c:pt>
                <c:pt idx="65">
                  <c:v>7</c:v>
                </c:pt>
                <c:pt idx="66">
                  <c:v>0</c:v>
                </c:pt>
                <c:pt idx="67">
                  <c:v>42</c:v>
                </c:pt>
                <c:pt idx="68">
                  <c:v>1</c:v>
                </c:pt>
                <c:pt idx="69">
                  <c:v>56</c:v>
                </c:pt>
                <c:pt idx="70">
                  <c:v>2</c:v>
                </c:pt>
                <c:pt idx="71">
                  <c:v>0</c:v>
                </c:pt>
                <c:pt idx="72">
                  <c:v>12</c:v>
                </c:pt>
                <c:pt idx="73">
                  <c:v>6</c:v>
                </c:pt>
                <c:pt idx="74">
                  <c:v>3</c:v>
                </c:pt>
                <c:pt idx="75">
                  <c:v>0</c:v>
                </c:pt>
                <c:pt idx="76">
                  <c:v>263</c:v>
                </c:pt>
                <c:pt idx="77">
                  <c:v>290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C4-41AF-86F7-7DAD5E30A1BF}"/>
            </c:ext>
          </c:extLst>
        </c:ser>
        <c:axId val="85305600"/>
        <c:axId val="86909696"/>
      </c:barChart>
      <c:catAx>
        <c:axId val="853056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Municípios com casos notificados</a:t>
                </a:r>
              </a:p>
            </c:rich>
          </c:tx>
        </c:title>
        <c:numFmt formatCode="General" sourceLinked="0"/>
        <c:tickLblPos val="nextTo"/>
        <c:txPr>
          <a:bodyPr rot="-2700000" vert="horz"/>
          <a:lstStyle/>
          <a:p>
            <a:pPr>
              <a:defRPr sz="800"/>
            </a:pPr>
            <a:endParaRPr lang="pt-BR"/>
          </a:p>
        </c:txPr>
        <c:crossAx val="86909696"/>
        <c:crosses val="autoZero"/>
        <c:auto val="1"/>
        <c:lblAlgn val="ctr"/>
        <c:lblOffset val="100"/>
        <c:tickLblSkip val="1"/>
      </c:catAx>
      <c:valAx>
        <c:axId val="8690969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Nº de Casos  Notificados</a:t>
                </a:r>
              </a:p>
            </c:rich>
          </c:tx>
        </c:title>
        <c:numFmt formatCode="General" sourceLinked="1"/>
        <c:tickLblPos val="nextTo"/>
        <c:crossAx val="85305600"/>
        <c:crosses val="autoZero"/>
        <c:crossBetween val="between"/>
      </c:valAx>
    </c:plotArea>
    <c:dispBlanksAs val="zero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8"/>
  <c:chart>
    <c:autoTitleDeleted val="1"/>
    <c:plotArea>
      <c:layout/>
      <c:barChart>
        <c:barDir val="col"/>
        <c:grouping val="clustered"/>
        <c:ser>
          <c:idx val="0"/>
          <c:order val="0"/>
          <c:val>
            <c:numRef>
              <c:f>Gráf2!$B$2:$BA$2</c:f>
              <c:numCache>
                <c:formatCode>General</c:formatCode>
                <c:ptCount val="52"/>
                <c:pt idx="0">
                  <c:v>7</c:v>
                </c:pt>
                <c:pt idx="1">
                  <c:v>7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9</c:v>
                </c:pt>
                <c:pt idx="8">
                  <c:v>5</c:v>
                </c:pt>
                <c:pt idx="9">
                  <c:v>6</c:v>
                </c:pt>
                <c:pt idx="10">
                  <c:v>9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7</c:v>
                </c:pt>
                <c:pt idx="16">
                  <c:v>2</c:v>
                </c:pt>
                <c:pt idx="17">
                  <c:v>5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7</c:v>
                </c:pt>
                <c:pt idx="22">
                  <c:v>9</c:v>
                </c:pt>
                <c:pt idx="23">
                  <c:v>7</c:v>
                </c:pt>
                <c:pt idx="24">
                  <c:v>3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3</c:v>
                </c:pt>
                <c:pt idx="29">
                  <c:v>6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9</c:v>
                </c:pt>
                <c:pt idx="34">
                  <c:v>5</c:v>
                </c:pt>
                <c:pt idx="35">
                  <c:v>7</c:v>
                </c:pt>
                <c:pt idx="36">
                  <c:v>9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1</c:v>
                </c:pt>
                <c:pt idx="41">
                  <c:v>7</c:v>
                </c:pt>
                <c:pt idx="42">
                  <c:v>2</c:v>
                </c:pt>
                <c:pt idx="43">
                  <c:v>5</c:v>
                </c:pt>
                <c:pt idx="44">
                  <c:v>4</c:v>
                </c:pt>
                <c:pt idx="45">
                  <c:v>5</c:v>
                </c:pt>
                <c:pt idx="46">
                  <c:v>4</c:v>
                </c:pt>
                <c:pt idx="47">
                  <c:v>8</c:v>
                </c:pt>
                <c:pt idx="48">
                  <c:v>12</c:v>
                </c:pt>
                <c:pt idx="49">
                  <c:v>4</c:v>
                </c:pt>
                <c:pt idx="5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32-41F0-8BFF-99278A860467}"/>
            </c:ext>
          </c:extLst>
        </c:ser>
        <c:axId val="86924288"/>
        <c:axId val="88421504"/>
      </c:barChart>
      <c:catAx>
        <c:axId val="869242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Semanas Epidemiológicas</a:t>
                </a:r>
              </a:p>
            </c:rich>
          </c:tx>
        </c:title>
        <c:majorTickMark val="none"/>
        <c:tickLblPos val="nextTo"/>
        <c:crossAx val="88421504"/>
        <c:crosses val="autoZero"/>
        <c:auto val="1"/>
        <c:lblAlgn val="ctr"/>
        <c:lblOffset val="100"/>
      </c:catAx>
      <c:valAx>
        <c:axId val="8842150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 Casos Notificados</a:t>
                </a:r>
              </a:p>
            </c:rich>
          </c:tx>
        </c:title>
        <c:numFmt formatCode="General" sourceLinked="1"/>
        <c:tickLblPos val="nextTo"/>
        <c:crossAx val="86924288"/>
        <c:crosses val="autoZero"/>
        <c:crossBetween val="between"/>
      </c:valAx>
    </c:plotArea>
    <c:plotVisOnly val="1"/>
    <c:dispBlanksAs val="gap"/>
  </c:chart>
  <c:printSettings>
    <c:headerFooter/>
    <c:pageMargins b="0.78740157499999996" l="0.511811024" r="0.511811024" t="0.78740157499999996" header="0.31496062000000447" footer="0.31496062000000447"/>
    <c:pageSetup orientation="portrait"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6" workbookViewId="0"/>
  </sheetViews>
  <sheetProtection password="B30E" content="1" objects="1"/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38100</xdr:rowOff>
    </xdr:from>
    <xdr:to>
      <xdr:col>4</xdr:col>
      <xdr:colOff>266700</xdr:colOff>
      <xdr:row>3</xdr:row>
      <xdr:rowOff>171450</xdr:rowOff>
    </xdr:to>
    <xdr:pic>
      <xdr:nvPicPr>
        <xdr:cNvPr id="1457" name="Imagem 1">
          <a:extLst>
            <a:ext uri="{FF2B5EF4-FFF2-40B4-BE49-F238E27FC236}">
              <a16:creationId xmlns:a16="http://schemas.microsoft.com/office/drawing/2014/main" xmlns="" id="{00000000-0008-0000-0000-0000B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0" y="38100"/>
          <a:ext cx="771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0</xdr:row>
      <xdr:rowOff>85725</xdr:rowOff>
    </xdr:from>
    <xdr:to>
      <xdr:col>4</xdr:col>
      <xdr:colOff>257175</xdr:colOff>
      <xdr:row>3</xdr:row>
      <xdr:rowOff>152400</xdr:rowOff>
    </xdr:to>
    <xdr:pic>
      <xdr:nvPicPr>
        <xdr:cNvPr id="3509" name="Imagem 1">
          <a:extLst>
            <a:ext uri="{FF2B5EF4-FFF2-40B4-BE49-F238E27FC236}">
              <a16:creationId xmlns:a16="http://schemas.microsoft.com/office/drawing/2014/main" xmlns="" id="{00000000-0008-0000-0100-0000B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05100" y="85725"/>
          <a:ext cx="7715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-23616" y="23616"/>
    <xdr:ext cx="9650950" cy="6014132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2</xdr:row>
      <xdr:rowOff>114299</xdr:rowOff>
    </xdr:from>
    <xdr:to>
      <xdr:col>19</xdr:col>
      <xdr:colOff>66674</xdr:colOff>
      <xdr:row>43</xdr:row>
      <xdr:rowOff>114299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2"/>
  <sheetViews>
    <sheetView tabSelected="1" zoomScale="80" zoomScaleNormal="80" zoomScaleSheetLayoutView="65" workbookViewId="0">
      <selection activeCell="A5" sqref="A5:AE5"/>
    </sheetView>
  </sheetViews>
  <sheetFormatPr defaultRowHeight="5.65" customHeight="1"/>
  <cols>
    <col min="1" max="1" width="26.140625" customWidth="1"/>
    <col min="2" max="2" width="4.7109375" style="53" customWidth="1"/>
    <col min="3" max="3" width="6.28515625" customWidth="1"/>
    <col min="4" max="4" width="7.5703125" customWidth="1"/>
    <col min="5" max="5" width="6.28515625" customWidth="1"/>
    <col min="6" max="6" width="7" customWidth="1"/>
    <col min="7" max="7" width="6.140625" customWidth="1"/>
    <col min="8" max="8" width="7" customWidth="1"/>
    <col min="9" max="9" width="6" customWidth="1"/>
    <col min="10" max="10" width="6.28515625" customWidth="1"/>
    <col min="11" max="11" width="6.7109375" customWidth="1"/>
    <col min="12" max="12" width="6.5703125" customWidth="1"/>
    <col min="13" max="13" width="6.28515625" customWidth="1"/>
    <col min="14" max="14" width="6.140625" customWidth="1"/>
    <col min="15" max="15" width="7.140625" customWidth="1"/>
    <col min="16" max="16" width="6.7109375" customWidth="1"/>
    <col min="17" max="17" width="6.140625" customWidth="1"/>
    <col min="18" max="18" width="6" customWidth="1"/>
    <col min="19" max="19" width="6.28515625" customWidth="1"/>
    <col min="20" max="20" width="5.140625" customWidth="1"/>
    <col min="21" max="21" width="5.42578125" customWidth="1"/>
    <col min="22" max="22" width="5.28515625" customWidth="1"/>
    <col min="23" max="25" width="5.140625" customWidth="1"/>
    <col min="26" max="26" width="4.85546875" customWidth="1"/>
    <col min="27" max="28" width="4.7109375" customWidth="1"/>
    <col min="29" max="29" width="8.28515625" customWidth="1"/>
    <col min="30" max="30" width="10.28515625" customWidth="1"/>
    <col min="31" max="31" width="12" customWidth="1"/>
  </cols>
  <sheetData>
    <row r="1" spans="1:31" ht="15.75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</row>
    <row r="2" spans="1:31" ht="15.75">
      <c r="A2" s="188" t="s">
        <v>111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</row>
    <row r="3" spans="1:31" ht="15.75">
      <c r="A3" s="188" t="s">
        <v>166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</row>
    <row r="4" spans="1:31" ht="15.75">
      <c r="A4" s="188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</row>
    <row r="5" spans="1:31" ht="18">
      <c r="A5" s="191" t="s">
        <v>169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</row>
    <row r="6" spans="1:31" ht="15">
      <c r="A6" s="195"/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</row>
    <row r="7" spans="1:31" ht="16.5" thickBot="1">
      <c r="A7" s="194" t="s">
        <v>3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196" t="s">
        <v>145</v>
      </c>
      <c r="X7" s="196"/>
      <c r="Y7" s="196"/>
      <c r="Z7" s="196"/>
      <c r="AA7" s="196"/>
      <c r="AB7" s="8"/>
      <c r="AC7" s="197">
        <f ca="1">TODAY()</f>
        <v>42979</v>
      </c>
      <c r="AD7" s="197"/>
      <c r="AE7" s="197"/>
    </row>
    <row r="8" spans="1:31" ht="36" customHeight="1">
      <c r="A8" s="189" t="s">
        <v>4</v>
      </c>
      <c r="B8" s="150"/>
      <c r="C8" s="198" t="s">
        <v>5</v>
      </c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89"/>
      <c r="AC8" s="192" t="s">
        <v>6</v>
      </c>
      <c r="AD8" s="201" t="s">
        <v>150</v>
      </c>
      <c r="AE8" s="199" t="s">
        <v>7</v>
      </c>
    </row>
    <row r="9" spans="1:31" ht="17.25" customHeight="1" thickBot="1">
      <c r="A9" s="190"/>
      <c r="B9" s="151" t="s">
        <v>160</v>
      </c>
      <c r="C9" s="90" t="s">
        <v>8</v>
      </c>
      <c r="D9" s="91" t="s">
        <v>9</v>
      </c>
      <c r="E9" s="91" t="s">
        <v>10</v>
      </c>
      <c r="F9" s="91" t="s">
        <v>11</v>
      </c>
      <c r="G9" s="91" t="s">
        <v>12</v>
      </c>
      <c r="H9" s="91" t="s">
        <v>13</v>
      </c>
      <c r="I9" s="91" t="s">
        <v>14</v>
      </c>
      <c r="J9" s="91" t="s">
        <v>15</v>
      </c>
      <c r="K9" s="91" t="s">
        <v>16</v>
      </c>
      <c r="L9" s="91" t="s">
        <v>17</v>
      </c>
      <c r="M9" s="91" t="s">
        <v>18</v>
      </c>
      <c r="N9" s="91" t="s">
        <v>19</v>
      </c>
      <c r="O9" s="91" t="s">
        <v>20</v>
      </c>
      <c r="P9" s="91" t="s">
        <v>21</v>
      </c>
      <c r="Q9" s="91" t="s">
        <v>22</v>
      </c>
      <c r="R9" s="91" t="s">
        <v>23</v>
      </c>
      <c r="S9" s="91" t="s">
        <v>24</v>
      </c>
      <c r="T9" s="91" t="s">
        <v>25</v>
      </c>
      <c r="U9" s="91" t="s">
        <v>26</v>
      </c>
      <c r="V9" s="91" t="s">
        <v>27</v>
      </c>
      <c r="W9" s="91" t="s">
        <v>28</v>
      </c>
      <c r="X9" s="91" t="s">
        <v>29</v>
      </c>
      <c r="Y9" s="91" t="s">
        <v>143</v>
      </c>
      <c r="Z9" s="91" t="s">
        <v>30</v>
      </c>
      <c r="AA9" s="91" t="s">
        <v>31</v>
      </c>
      <c r="AB9" s="91" t="s">
        <v>115</v>
      </c>
      <c r="AC9" s="193"/>
      <c r="AD9" s="202"/>
      <c r="AE9" s="200"/>
    </row>
    <row r="10" spans="1:31" ht="18" customHeight="1">
      <c r="A10" s="146" t="s">
        <v>32</v>
      </c>
      <c r="B10" s="152" t="s">
        <v>156</v>
      </c>
      <c r="C10" s="56">
        <v>1</v>
      </c>
      <c r="D10" s="56">
        <v>2</v>
      </c>
      <c r="E10" s="56">
        <v>0</v>
      </c>
      <c r="F10" s="56">
        <v>0</v>
      </c>
      <c r="G10" s="56">
        <v>4</v>
      </c>
      <c r="H10" s="56">
        <v>3</v>
      </c>
      <c r="I10" s="56">
        <v>2</v>
      </c>
      <c r="J10" s="56">
        <v>1</v>
      </c>
      <c r="K10" s="56">
        <v>1</v>
      </c>
      <c r="L10" s="56">
        <v>0</v>
      </c>
      <c r="M10" s="56">
        <v>2</v>
      </c>
      <c r="N10" s="56">
        <v>1</v>
      </c>
      <c r="O10" s="56">
        <v>1</v>
      </c>
      <c r="P10" s="56">
        <v>0</v>
      </c>
      <c r="Q10" s="56">
        <v>1</v>
      </c>
      <c r="R10" s="56">
        <v>2</v>
      </c>
      <c r="S10" s="56">
        <v>2</v>
      </c>
      <c r="T10" s="56">
        <v>0</v>
      </c>
      <c r="U10" s="56">
        <v>1</v>
      </c>
      <c r="V10" s="56">
        <v>1</v>
      </c>
      <c r="W10" s="56">
        <v>3</v>
      </c>
      <c r="X10" s="56">
        <v>2</v>
      </c>
      <c r="Y10" s="56">
        <v>3</v>
      </c>
      <c r="Z10" s="56">
        <v>1</v>
      </c>
      <c r="AA10" s="56">
        <v>0</v>
      </c>
      <c r="AB10" s="86">
        <v>0</v>
      </c>
      <c r="AC10" s="92">
        <f>SUM(C10:AB10)</f>
        <v>34</v>
      </c>
      <c r="AD10" s="144">
        <v>32407</v>
      </c>
      <c r="AE10" s="9">
        <f t="shared" ref="AE10:AE41" si="0">(AC10*100000)/AD10</f>
        <v>104.91560465331564</v>
      </c>
    </row>
    <row r="11" spans="1:31" ht="18" customHeight="1">
      <c r="A11" s="147" t="s">
        <v>33</v>
      </c>
      <c r="B11" s="153" t="s">
        <v>157</v>
      </c>
      <c r="C11" s="163">
        <v>0</v>
      </c>
      <c r="D11" s="57">
        <v>0</v>
      </c>
      <c r="E11" s="57">
        <v>0</v>
      </c>
      <c r="F11" s="57">
        <v>0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57">
        <v>0</v>
      </c>
      <c r="Z11" s="30">
        <v>0</v>
      </c>
      <c r="AA11" s="30">
        <v>0</v>
      </c>
      <c r="AB11" s="28">
        <v>0</v>
      </c>
      <c r="AC11" s="92">
        <f t="shared" ref="AC11:AC74" si="1">SUM(C11:AB11)</f>
        <v>0</v>
      </c>
      <c r="AD11" s="144">
        <v>10075</v>
      </c>
      <c r="AE11" s="9">
        <f t="shared" si="0"/>
        <v>0</v>
      </c>
    </row>
    <row r="12" spans="1:31" ht="18" customHeight="1">
      <c r="A12" s="147" t="s">
        <v>34</v>
      </c>
      <c r="B12" s="153" t="s">
        <v>158</v>
      </c>
      <c r="C12" s="81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92">
        <f t="shared" si="1"/>
        <v>0</v>
      </c>
      <c r="AD12" s="144">
        <v>11958</v>
      </c>
      <c r="AE12" s="9">
        <f t="shared" si="0"/>
        <v>0</v>
      </c>
    </row>
    <row r="13" spans="1:31" ht="18" customHeight="1">
      <c r="A13" s="148" t="s">
        <v>35</v>
      </c>
      <c r="B13" s="154" t="s">
        <v>159</v>
      </c>
      <c r="C13" s="160">
        <v>0</v>
      </c>
      <c r="D13" s="110">
        <v>0</v>
      </c>
      <c r="E13" s="110">
        <v>0</v>
      </c>
      <c r="F13" s="110">
        <v>0</v>
      </c>
      <c r="G13" s="110">
        <v>0</v>
      </c>
      <c r="H13" s="11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43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92">
        <f t="shared" si="1"/>
        <v>0</v>
      </c>
      <c r="AD13" s="144">
        <v>32175</v>
      </c>
      <c r="AE13" s="9">
        <f t="shared" si="0"/>
        <v>0</v>
      </c>
    </row>
    <row r="14" spans="1:31" ht="18" customHeight="1">
      <c r="A14" s="148" t="s">
        <v>36</v>
      </c>
      <c r="B14" s="154" t="s">
        <v>159</v>
      </c>
      <c r="C14" s="88">
        <v>0</v>
      </c>
      <c r="D14" s="111">
        <v>0</v>
      </c>
      <c r="E14" s="30">
        <v>1</v>
      </c>
      <c r="F14" s="30">
        <v>1</v>
      </c>
      <c r="G14" s="30">
        <v>0</v>
      </c>
      <c r="H14" s="30">
        <v>0</v>
      </c>
      <c r="I14" s="30">
        <v>1</v>
      </c>
      <c r="J14" s="30">
        <v>0</v>
      </c>
      <c r="K14" s="30">
        <v>0</v>
      </c>
      <c r="L14" s="30">
        <v>0</v>
      </c>
      <c r="M14" s="30">
        <v>0</v>
      </c>
      <c r="N14" s="30">
        <v>1</v>
      </c>
      <c r="O14" s="30">
        <v>1</v>
      </c>
      <c r="P14" s="30">
        <v>0</v>
      </c>
      <c r="Q14" s="30">
        <v>2</v>
      </c>
      <c r="R14" s="30">
        <v>1</v>
      </c>
      <c r="S14" s="30">
        <v>1</v>
      </c>
      <c r="T14" s="30">
        <v>0</v>
      </c>
      <c r="U14" s="30">
        <v>0</v>
      </c>
      <c r="V14" s="30">
        <v>1</v>
      </c>
      <c r="W14" s="43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92">
        <f t="shared" si="1"/>
        <v>10</v>
      </c>
      <c r="AD14" s="144">
        <v>15029</v>
      </c>
      <c r="AE14" s="9">
        <f t="shared" si="0"/>
        <v>66.538026482134541</v>
      </c>
    </row>
    <row r="15" spans="1:31" ht="18" customHeight="1">
      <c r="A15" s="148" t="s">
        <v>37</v>
      </c>
      <c r="B15" s="154" t="s">
        <v>158</v>
      </c>
      <c r="C15" s="28">
        <v>0</v>
      </c>
      <c r="D15" s="28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92">
        <f t="shared" si="1"/>
        <v>0</v>
      </c>
      <c r="AD15" s="144">
        <v>7979</v>
      </c>
      <c r="AE15" s="9">
        <f t="shared" si="0"/>
        <v>0</v>
      </c>
    </row>
    <row r="16" spans="1:31" ht="17.25" customHeight="1">
      <c r="A16" s="148" t="s">
        <v>38</v>
      </c>
      <c r="B16" s="154" t="s">
        <v>159</v>
      </c>
      <c r="C16" s="88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43">
        <v>0</v>
      </c>
      <c r="L16" s="30">
        <v>2</v>
      </c>
      <c r="M16" s="30">
        <v>0</v>
      </c>
      <c r="N16" s="30">
        <v>1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1</v>
      </c>
      <c r="U16" s="30">
        <v>0</v>
      </c>
      <c r="V16" s="30">
        <v>0</v>
      </c>
      <c r="W16" s="43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92">
        <f t="shared" si="1"/>
        <v>4</v>
      </c>
      <c r="AD16" s="144">
        <v>28091</v>
      </c>
      <c r="AE16" s="9">
        <f t="shared" si="0"/>
        <v>14.239436118329714</v>
      </c>
    </row>
    <row r="17" spans="1:31" ht="18" customHeight="1">
      <c r="A17" s="148" t="s">
        <v>39</v>
      </c>
      <c r="B17" s="154" t="s">
        <v>159</v>
      </c>
      <c r="C17" s="88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92">
        <f>SUM(C17:AB17)</f>
        <v>0</v>
      </c>
      <c r="AD17" s="144">
        <v>7928</v>
      </c>
      <c r="AE17" s="9">
        <f t="shared" si="0"/>
        <v>0</v>
      </c>
    </row>
    <row r="18" spans="1:31" ht="18" customHeight="1">
      <c r="A18" s="148" t="s">
        <v>40</v>
      </c>
      <c r="B18" s="154" t="s">
        <v>158</v>
      </c>
      <c r="C18" s="61">
        <v>0</v>
      </c>
      <c r="D18" s="28">
        <v>0</v>
      </c>
      <c r="E18" s="35">
        <v>1</v>
      </c>
      <c r="F18" s="35">
        <v>0</v>
      </c>
      <c r="G18" s="35">
        <v>1</v>
      </c>
      <c r="H18" s="35">
        <v>0</v>
      </c>
      <c r="I18" s="35">
        <v>1</v>
      </c>
      <c r="J18" s="35">
        <v>1</v>
      </c>
      <c r="K18" s="35">
        <v>1</v>
      </c>
      <c r="L18" s="35">
        <v>2</v>
      </c>
      <c r="M18" s="35">
        <v>2</v>
      </c>
      <c r="N18" s="35">
        <v>1</v>
      </c>
      <c r="O18" s="28">
        <v>0</v>
      </c>
      <c r="P18" s="28">
        <v>1</v>
      </c>
      <c r="Q18" s="28">
        <v>1</v>
      </c>
      <c r="R18" s="28">
        <v>0</v>
      </c>
      <c r="S18" s="28">
        <v>0</v>
      </c>
      <c r="T18" s="28">
        <v>0</v>
      </c>
      <c r="U18" s="28">
        <v>1</v>
      </c>
      <c r="V18" s="28">
        <v>0</v>
      </c>
      <c r="W18" s="28">
        <v>0</v>
      </c>
      <c r="X18" s="28">
        <v>1</v>
      </c>
      <c r="Y18" s="28">
        <v>0</v>
      </c>
      <c r="Z18" s="28">
        <v>0</v>
      </c>
      <c r="AA18" s="28">
        <v>0</v>
      </c>
      <c r="AB18" s="28">
        <v>0</v>
      </c>
      <c r="AC18" s="92">
        <f t="shared" si="1"/>
        <v>14</v>
      </c>
      <c r="AD18" s="144">
        <v>96746</v>
      </c>
      <c r="AE18" s="9">
        <f t="shared" si="0"/>
        <v>14.47088251710665</v>
      </c>
    </row>
    <row r="19" spans="1:31" ht="18" customHeight="1">
      <c r="A19" s="148" t="s">
        <v>41</v>
      </c>
      <c r="B19" s="154" t="s">
        <v>159</v>
      </c>
      <c r="C19" s="88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92">
        <f t="shared" si="1"/>
        <v>0</v>
      </c>
      <c r="AD19" s="144">
        <v>11335</v>
      </c>
      <c r="AE19" s="9">
        <f t="shared" si="0"/>
        <v>0</v>
      </c>
    </row>
    <row r="20" spans="1:31" ht="18" customHeight="1">
      <c r="A20" s="148" t="s">
        <v>153</v>
      </c>
      <c r="B20" s="154" t="s">
        <v>158</v>
      </c>
      <c r="C20" s="158">
        <v>0</v>
      </c>
      <c r="D20" s="28">
        <v>0</v>
      </c>
      <c r="E20" s="35">
        <v>1</v>
      </c>
      <c r="F20" s="35">
        <v>4</v>
      </c>
      <c r="G20" s="35">
        <v>1</v>
      </c>
      <c r="H20" s="35">
        <v>2</v>
      </c>
      <c r="I20" s="35">
        <v>6</v>
      </c>
      <c r="J20" s="35">
        <v>6</v>
      </c>
      <c r="K20" s="35">
        <v>3</v>
      </c>
      <c r="L20" s="35">
        <v>1</v>
      </c>
      <c r="M20" s="35">
        <v>7</v>
      </c>
      <c r="N20" s="35">
        <v>5</v>
      </c>
      <c r="O20" s="28">
        <v>6</v>
      </c>
      <c r="P20" s="28">
        <v>13</v>
      </c>
      <c r="Q20" s="28">
        <v>27</v>
      </c>
      <c r="R20" s="28">
        <v>25</v>
      </c>
      <c r="S20" s="28">
        <v>21</v>
      </c>
      <c r="T20" s="28">
        <v>3</v>
      </c>
      <c r="U20" s="28">
        <v>0</v>
      </c>
      <c r="V20" s="28">
        <v>4</v>
      </c>
      <c r="W20" s="28">
        <v>3</v>
      </c>
      <c r="X20" s="28">
        <v>1</v>
      </c>
      <c r="Y20" s="28">
        <v>3</v>
      </c>
      <c r="Z20" s="28">
        <v>0</v>
      </c>
      <c r="AA20" s="28">
        <v>0</v>
      </c>
      <c r="AB20" s="28">
        <v>0</v>
      </c>
      <c r="AC20" s="92">
        <f t="shared" si="1"/>
        <v>142</v>
      </c>
      <c r="AD20" s="144">
        <v>31633</v>
      </c>
      <c r="AE20" s="9">
        <f t="shared" si="0"/>
        <v>448.89830240571553</v>
      </c>
    </row>
    <row r="21" spans="1:31" ht="18" customHeight="1">
      <c r="A21" s="148" t="s">
        <v>43</v>
      </c>
      <c r="B21" s="154" t="s">
        <v>157</v>
      </c>
      <c r="C21" s="164">
        <v>0</v>
      </c>
      <c r="D21" s="30">
        <v>0</v>
      </c>
      <c r="E21" s="30">
        <v>0</v>
      </c>
      <c r="F21" s="30">
        <v>2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2</v>
      </c>
      <c r="Q21" s="30">
        <v>0</v>
      </c>
      <c r="R21" s="57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7</v>
      </c>
      <c r="Y21" s="57">
        <v>0</v>
      </c>
      <c r="Z21" s="30">
        <v>0</v>
      </c>
      <c r="AA21" s="30">
        <v>0</v>
      </c>
      <c r="AB21" s="28">
        <v>0</v>
      </c>
      <c r="AC21" s="92">
        <f t="shared" si="1"/>
        <v>11</v>
      </c>
      <c r="AD21" s="144">
        <v>44946</v>
      </c>
      <c r="AE21" s="9">
        <f t="shared" si="0"/>
        <v>24.473813020068526</v>
      </c>
    </row>
    <row r="22" spans="1:31" ht="18" customHeight="1">
      <c r="A22" s="148" t="s">
        <v>44</v>
      </c>
      <c r="B22" s="154" t="s">
        <v>157</v>
      </c>
      <c r="C22" s="61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1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57">
        <v>0</v>
      </c>
      <c r="Z22" s="30">
        <v>0</v>
      </c>
      <c r="AA22" s="30">
        <v>0</v>
      </c>
      <c r="AB22" s="28">
        <v>0</v>
      </c>
      <c r="AC22" s="92">
        <f t="shared" si="1"/>
        <v>1</v>
      </c>
      <c r="AD22" s="144">
        <v>15390</v>
      </c>
      <c r="AE22" s="9">
        <f t="shared" si="0"/>
        <v>6.4977257959714096</v>
      </c>
    </row>
    <row r="23" spans="1:31" ht="18" customHeight="1">
      <c r="A23" s="148" t="s">
        <v>45</v>
      </c>
      <c r="B23" s="154" t="s">
        <v>159</v>
      </c>
      <c r="C23" s="112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11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30">
        <v>0</v>
      </c>
      <c r="AB23" s="30">
        <v>0</v>
      </c>
      <c r="AC23" s="92">
        <f t="shared" si="1"/>
        <v>0</v>
      </c>
      <c r="AD23" s="144">
        <v>10215</v>
      </c>
      <c r="AE23" s="9">
        <f t="shared" si="0"/>
        <v>0</v>
      </c>
    </row>
    <row r="24" spans="1:31" ht="18" customHeight="1">
      <c r="A24" s="148" t="s">
        <v>46</v>
      </c>
      <c r="B24" s="154" t="s">
        <v>156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2">
        <v>0</v>
      </c>
      <c r="Q24" s="62">
        <v>0</v>
      </c>
      <c r="R24" s="62">
        <v>0</v>
      </c>
      <c r="S24" s="62">
        <v>0</v>
      </c>
      <c r="T24" s="62">
        <v>0</v>
      </c>
      <c r="U24" s="62">
        <v>0</v>
      </c>
      <c r="V24" s="62">
        <v>0</v>
      </c>
      <c r="W24" s="62">
        <v>0</v>
      </c>
      <c r="X24" s="62">
        <v>0</v>
      </c>
      <c r="Y24" s="62">
        <v>0</v>
      </c>
      <c r="Z24" s="62">
        <v>0</v>
      </c>
      <c r="AA24" s="62">
        <v>0</v>
      </c>
      <c r="AB24" s="86">
        <v>0</v>
      </c>
      <c r="AC24" s="92">
        <f t="shared" si="1"/>
        <v>0</v>
      </c>
      <c r="AD24" s="144">
        <v>12797</v>
      </c>
      <c r="AE24" s="9">
        <f t="shared" si="0"/>
        <v>0</v>
      </c>
    </row>
    <row r="25" spans="1:31" ht="18" customHeight="1">
      <c r="A25" s="148" t="s">
        <v>47</v>
      </c>
      <c r="B25" s="154" t="s">
        <v>159</v>
      </c>
      <c r="C25" s="112">
        <v>2</v>
      </c>
      <c r="D25" s="43">
        <v>3</v>
      </c>
      <c r="E25" s="43">
        <v>0</v>
      </c>
      <c r="F25" s="43">
        <v>0</v>
      </c>
      <c r="G25" s="43">
        <v>0</v>
      </c>
      <c r="H25" s="43">
        <v>0</v>
      </c>
      <c r="I25" s="43">
        <v>2</v>
      </c>
      <c r="J25" s="43">
        <v>0</v>
      </c>
      <c r="K25" s="43">
        <v>0</v>
      </c>
      <c r="L25" s="43">
        <v>0</v>
      </c>
      <c r="M25" s="43">
        <v>0</v>
      </c>
      <c r="N25" s="43">
        <v>2</v>
      </c>
      <c r="O25" s="43">
        <v>0</v>
      </c>
      <c r="P25" s="43">
        <v>1</v>
      </c>
      <c r="Q25" s="43">
        <v>2</v>
      </c>
      <c r="R25" s="43">
        <v>1</v>
      </c>
      <c r="S25" s="43">
        <v>0</v>
      </c>
      <c r="T25" s="43">
        <v>0</v>
      </c>
      <c r="U25" s="43">
        <v>0</v>
      </c>
      <c r="V25" s="43">
        <v>0</v>
      </c>
      <c r="W25" s="43">
        <v>1</v>
      </c>
      <c r="X25" s="43">
        <v>0</v>
      </c>
      <c r="Y25" s="43">
        <v>0</v>
      </c>
      <c r="Z25" s="43">
        <v>0</v>
      </c>
      <c r="AA25" s="43">
        <v>0</v>
      </c>
      <c r="AB25" s="43">
        <v>2</v>
      </c>
      <c r="AC25" s="92">
        <f t="shared" si="1"/>
        <v>16</v>
      </c>
      <c r="AD25" s="144">
        <v>210325</v>
      </c>
      <c r="AE25" s="9">
        <f t="shared" si="0"/>
        <v>7.6072744561987404</v>
      </c>
    </row>
    <row r="26" spans="1:31" ht="18.75" customHeight="1">
      <c r="A26" s="149" t="s">
        <v>48</v>
      </c>
      <c r="B26" s="155" t="s">
        <v>156</v>
      </c>
      <c r="C26" s="62">
        <v>2</v>
      </c>
      <c r="D26" s="62">
        <v>1</v>
      </c>
      <c r="E26" s="62">
        <v>1</v>
      </c>
      <c r="F26" s="62">
        <v>2</v>
      </c>
      <c r="G26" s="62">
        <v>1</v>
      </c>
      <c r="H26" s="62">
        <v>3</v>
      </c>
      <c r="I26" s="62">
        <v>0</v>
      </c>
      <c r="J26" s="62">
        <v>5</v>
      </c>
      <c r="K26" s="62">
        <v>2</v>
      </c>
      <c r="L26" s="62">
        <v>5</v>
      </c>
      <c r="M26" s="62">
        <v>4</v>
      </c>
      <c r="N26" s="62">
        <v>4</v>
      </c>
      <c r="O26" s="62">
        <v>2</v>
      </c>
      <c r="P26" s="62">
        <v>6</v>
      </c>
      <c r="Q26" s="62">
        <v>1</v>
      </c>
      <c r="R26" s="62">
        <v>3</v>
      </c>
      <c r="S26" s="62">
        <v>2</v>
      </c>
      <c r="T26" s="62">
        <v>1</v>
      </c>
      <c r="U26" s="62">
        <v>3</v>
      </c>
      <c r="V26" s="62">
        <v>1</v>
      </c>
      <c r="W26" s="62">
        <v>0</v>
      </c>
      <c r="X26" s="62">
        <v>2</v>
      </c>
      <c r="Y26" s="62">
        <v>1</v>
      </c>
      <c r="Z26" s="62">
        <v>0</v>
      </c>
      <c r="AA26" s="62">
        <v>0</v>
      </c>
      <c r="AB26" s="175">
        <v>0</v>
      </c>
      <c r="AC26" s="92">
        <f t="shared" si="1"/>
        <v>52</v>
      </c>
      <c r="AD26" s="144">
        <v>384621</v>
      </c>
      <c r="AE26" s="9">
        <f t="shared" si="0"/>
        <v>13.519802610881881</v>
      </c>
    </row>
    <row r="27" spans="1:31" ht="18" customHeight="1">
      <c r="A27" s="148" t="s">
        <v>49</v>
      </c>
      <c r="B27" s="154" t="s">
        <v>159</v>
      </c>
      <c r="C27" s="88">
        <v>0</v>
      </c>
      <c r="D27" s="30">
        <v>1</v>
      </c>
      <c r="E27" s="30">
        <v>0</v>
      </c>
      <c r="F27" s="43">
        <v>2</v>
      </c>
      <c r="G27" s="30">
        <v>0</v>
      </c>
      <c r="H27" s="30">
        <v>0</v>
      </c>
      <c r="I27" s="30">
        <v>1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92">
        <f t="shared" si="1"/>
        <v>4</v>
      </c>
      <c r="AD27" s="144">
        <v>38070</v>
      </c>
      <c r="AE27" s="9">
        <f t="shared" si="0"/>
        <v>10.506960861570791</v>
      </c>
    </row>
    <row r="28" spans="1:31" ht="18" customHeight="1">
      <c r="A28" s="148" t="s">
        <v>50</v>
      </c>
      <c r="B28" s="154" t="s">
        <v>158</v>
      </c>
      <c r="C28" s="158">
        <v>0</v>
      </c>
      <c r="D28" s="28">
        <v>1</v>
      </c>
      <c r="E28" s="35">
        <v>7</v>
      </c>
      <c r="F28" s="35">
        <v>1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28">
        <v>0</v>
      </c>
      <c r="P28" s="28">
        <v>0</v>
      </c>
      <c r="Q28" s="28">
        <v>2</v>
      </c>
      <c r="R28" s="28">
        <v>0</v>
      </c>
      <c r="S28" s="28">
        <v>1</v>
      </c>
      <c r="T28" s="28">
        <v>1</v>
      </c>
      <c r="U28" s="28">
        <v>0</v>
      </c>
      <c r="V28" s="28">
        <v>2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92">
        <f t="shared" si="1"/>
        <v>15</v>
      </c>
      <c r="AD28" s="144">
        <v>123598</v>
      </c>
      <c r="AE28" s="9">
        <f t="shared" si="0"/>
        <v>12.136118707422451</v>
      </c>
    </row>
    <row r="29" spans="1:31" ht="18" customHeight="1">
      <c r="A29" s="148" t="s">
        <v>51</v>
      </c>
      <c r="B29" s="154" t="s">
        <v>157</v>
      </c>
      <c r="C29" s="164">
        <v>1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2</v>
      </c>
      <c r="K29" s="30">
        <v>3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3</v>
      </c>
      <c r="R29" s="57">
        <v>1</v>
      </c>
      <c r="S29" s="30">
        <v>2</v>
      </c>
      <c r="T29" s="30">
        <v>2</v>
      </c>
      <c r="U29" s="30">
        <v>0</v>
      </c>
      <c r="V29" s="30">
        <v>2</v>
      </c>
      <c r="W29" s="57">
        <v>0</v>
      </c>
      <c r="X29" s="57">
        <v>0</v>
      </c>
      <c r="Y29" s="57">
        <v>0</v>
      </c>
      <c r="Z29" s="30">
        <v>0</v>
      </c>
      <c r="AA29" s="30">
        <v>0</v>
      </c>
      <c r="AB29" s="28">
        <v>0</v>
      </c>
      <c r="AC29" s="92">
        <f t="shared" si="1"/>
        <v>16</v>
      </c>
      <c r="AD29" s="144">
        <v>31353</v>
      </c>
      <c r="AE29" s="9">
        <f t="shared" si="0"/>
        <v>51.031799189870185</v>
      </c>
    </row>
    <row r="30" spans="1:31" ht="18" customHeight="1">
      <c r="A30" s="148" t="s">
        <v>52</v>
      </c>
      <c r="B30" s="154" t="s">
        <v>156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1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86">
        <v>0</v>
      </c>
      <c r="AC30" s="92">
        <f t="shared" si="1"/>
        <v>1</v>
      </c>
      <c r="AD30" s="144">
        <v>12856</v>
      </c>
      <c r="AE30" s="9">
        <f t="shared" si="0"/>
        <v>7.7784691972619786</v>
      </c>
    </row>
    <row r="31" spans="1:31" ht="18" customHeight="1">
      <c r="A31" s="148" t="s">
        <v>53</v>
      </c>
      <c r="B31" s="154" t="s">
        <v>159</v>
      </c>
      <c r="C31" s="88">
        <v>0</v>
      </c>
      <c r="D31" s="30">
        <v>0</v>
      </c>
      <c r="E31" s="30">
        <v>0</v>
      </c>
      <c r="F31" s="3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87">
        <v>0</v>
      </c>
      <c r="Z31" s="84">
        <v>0</v>
      </c>
      <c r="AA31" s="84">
        <v>0</v>
      </c>
      <c r="AB31" s="84">
        <v>0</v>
      </c>
      <c r="AC31" s="92">
        <f t="shared" si="1"/>
        <v>0</v>
      </c>
      <c r="AD31" s="144">
        <v>4630</v>
      </c>
      <c r="AE31" s="9">
        <f t="shared" si="0"/>
        <v>0</v>
      </c>
    </row>
    <row r="32" spans="1:31" ht="18" customHeight="1">
      <c r="A32" s="148" t="s">
        <v>54</v>
      </c>
      <c r="B32" s="154" t="s">
        <v>156</v>
      </c>
      <c r="C32" s="62">
        <v>1</v>
      </c>
      <c r="D32" s="62">
        <v>0</v>
      </c>
      <c r="E32" s="62">
        <v>0</v>
      </c>
      <c r="F32" s="62">
        <v>0</v>
      </c>
      <c r="G32" s="62">
        <v>0</v>
      </c>
      <c r="H32" s="62">
        <v>0</v>
      </c>
      <c r="I32" s="62">
        <v>1</v>
      </c>
      <c r="J32" s="62">
        <v>1</v>
      </c>
      <c r="K32" s="62">
        <v>0</v>
      </c>
      <c r="L32" s="62">
        <v>0</v>
      </c>
      <c r="M32" s="62">
        <v>0</v>
      </c>
      <c r="N32" s="62">
        <v>0</v>
      </c>
      <c r="O32" s="62">
        <v>3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2">
        <v>0</v>
      </c>
      <c r="X32" s="62">
        <v>0</v>
      </c>
      <c r="Y32" s="62">
        <v>0</v>
      </c>
      <c r="Z32" s="62">
        <v>0</v>
      </c>
      <c r="AA32" s="62">
        <v>0</v>
      </c>
      <c r="AB32" s="86">
        <v>0</v>
      </c>
      <c r="AC32" s="92">
        <f t="shared" si="1"/>
        <v>6</v>
      </c>
      <c r="AD32" s="144">
        <v>34589</v>
      </c>
      <c r="AE32" s="9">
        <f t="shared" si="0"/>
        <v>17.346555263233977</v>
      </c>
    </row>
    <row r="33" spans="1:31" ht="18" customHeight="1">
      <c r="A33" s="148" t="s">
        <v>55</v>
      </c>
      <c r="B33" s="154" t="s">
        <v>159</v>
      </c>
      <c r="C33" s="88">
        <v>0</v>
      </c>
      <c r="D33" s="30">
        <v>0</v>
      </c>
      <c r="E33" s="30">
        <v>0</v>
      </c>
      <c r="F33" s="3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38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9">
        <v>0</v>
      </c>
      <c r="Z33" s="84">
        <v>0</v>
      </c>
      <c r="AA33" s="30">
        <v>0</v>
      </c>
      <c r="AB33" s="30">
        <v>0</v>
      </c>
      <c r="AC33" s="92">
        <f t="shared" si="1"/>
        <v>0</v>
      </c>
      <c r="AD33" s="144">
        <v>6920</v>
      </c>
      <c r="AE33" s="9">
        <f t="shared" si="0"/>
        <v>0</v>
      </c>
    </row>
    <row r="34" spans="1:31" ht="18" customHeight="1">
      <c r="A34" s="148" t="s">
        <v>56</v>
      </c>
      <c r="B34" s="154" t="s">
        <v>157</v>
      </c>
      <c r="C34" s="61">
        <v>0</v>
      </c>
      <c r="D34" s="28">
        <v>0</v>
      </c>
      <c r="E34" s="28">
        <v>1</v>
      </c>
      <c r="F34" s="61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57">
        <v>0</v>
      </c>
      <c r="Z34" s="30">
        <v>0</v>
      </c>
      <c r="AA34" s="30">
        <v>0</v>
      </c>
      <c r="AB34" s="28">
        <v>0</v>
      </c>
      <c r="AC34" s="92">
        <f t="shared" si="1"/>
        <v>1</v>
      </c>
      <c r="AD34" s="144">
        <v>24243</v>
      </c>
      <c r="AE34" s="9">
        <f t="shared" si="0"/>
        <v>4.1249020335767028</v>
      </c>
    </row>
    <row r="35" spans="1:31" ht="18" customHeight="1">
      <c r="A35" s="148" t="s">
        <v>57</v>
      </c>
      <c r="B35" s="154" t="s">
        <v>156</v>
      </c>
      <c r="C35" s="62">
        <v>0</v>
      </c>
      <c r="D35" s="62">
        <v>0</v>
      </c>
      <c r="E35" s="62">
        <v>0</v>
      </c>
      <c r="F35" s="62">
        <v>1</v>
      </c>
      <c r="G35" s="62">
        <v>0</v>
      </c>
      <c r="H35" s="62">
        <v>1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1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92">
        <f t="shared" si="1"/>
        <v>3</v>
      </c>
      <c r="AD35" s="144">
        <v>20376</v>
      </c>
      <c r="AE35" s="9">
        <f t="shared" si="0"/>
        <v>14.723203769140165</v>
      </c>
    </row>
    <row r="36" spans="1:31" ht="18" customHeight="1">
      <c r="A36" s="148" t="s">
        <v>168</v>
      </c>
      <c r="B36" s="154" t="s">
        <v>158</v>
      </c>
      <c r="C36" s="61">
        <v>0</v>
      </c>
      <c r="D36" s="28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28">
        <v>0</v>
      </c>
      <c r="P36" s="28">
        <v>0</v>
      </c>
      <c r="Q36" s="28">
        <v>0</v>
      </c>
      <c r="R36" s="27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92">
        <f t="shared" si="1"/>
        <v>0</v>
      </c>
      <c r="AD36" s="144">
        <v>12444</v>
      </c>
      <c r="AE36" s="9">
        <f t="shared" si="0"/>
        <v>0</v>
      </c>
    </row>
    <row r="37" spans="1:31" ht="18" customHeight="1">
      <c r="A37" s="148" t="s">
        <v>59</v>
      </c>
      <c r="B37" s="154" t="s">
        <v>159</v>
      </c>
      <c r="C37" s="88">
        <v>0</v>
      </c>
      <c r="D37" s="30">
        <v>0</v>
      </c>
      <c r="E37" s="30">
        <v>0</v>
      </c>
      <c r="F37" s="3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32">
        <v>0</v>
      </c>
      <c r="W37" s="23">
        <v>0</v>
      </c>
      <c r="X37" s="23">
        <v>0</v>
      </c>
      <c r="Y37" s="29">
        <v>0</v>
      </c>
      <c r="Z37" s="84">
        <v>0</v>
      </c>
      <c r="AA37" s="30">
        <v>0</v>
      </c>
      <c r="AB37" s="30">
        <v>0</v>
      </c>
      <c r="AC37" s="92">
        <f t="shared" si="1"/>
        <v>0</v>
      </c>
      <c r="AD37" s="144">
        <v>30946</v>
      </c>
      <c r="AE37" s="9">
        <f t="shared" si="0"/>
        <v>0</v>
      </c>
    </row>
    <row r="38" spans="1:31" ht="18" customHeight="1">
      <c r="A38" s="149" t="s">
        <v>60</v>
      </c>
      <c r="B38" s="155" t="s">
        <v>156</v>
      </c>
      <c r="C38" s="62">
        <v>1</v>
      </c>
      <c r="D38" s="62">
        <v>0</v>
      </c>
      <c r="E38" s="62">
        <v>0</v>
      </c>
      <c r="F38" s="62">
        <v>3</v>
      </c>
      <c r="G38" s="62">
        <v>0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  <c r="M38" s="62">
        <v>1</v>
      </c>
      <c r="N38" s="62">
        <v>0</v>
      </c>
      <c r="O38" s="62">
        <v>0</v>
      </c>
      <c r="P38" s="62">
        <v>1</v>
      </c>
      <c r="Q38" s="62">
        <v>0</v>
      </c>
      <c r="R38" s="62">
        <v>0</v>
      </c>
      <c r="S38" s="62">
        <v>0</v>
      </c>
      <c r="T38" s="62">
        <v>0</v>
      </c>
      <c r="U38" s="62">
        <v>0</v>
      </c>
      <c r="V38" s="62">
        <v>0</v>
      </c>
      <c r="W38" s="62">
        <v>0</v>
      </c>
      <c r="X38" s="62">
        <v>0</v>
      </c>
      <c r="Y38" s="62">
        <v>0</v>
      </c>
      <c r="Z38" s="62">
        <v>0</v>
      </c>
      <c r="AA38" s="62">
        <v>1</v>
      </c>
      <c r="AB38" s="175">
        <v>1</v>
      </c>
      <c r="AC38" s="92">
        <f t="shared" si="1"/>
        <v>8</v>
      </c>
      <c r="AD38" s="144">
        <v>121506</v>
      </c>
      <c r="AE38" s="9">
        <f t="shared" si="0"/>
        <v>6.5840370022879533</v>
      </c>
    </row>
    <row r="39" spans="1:31" ht="18" customHeight="1">
      <c r="A39" s="148" t="s">
        <v>61</v>
      </c>
      <c r="B39" s="154" t="s">
        <v>156</v>
      </c>
      <c r="C39" s="62">
        <v>0</v>
      </c>
      <c r="D39" s="62">
        <v>0</v>
      </c>
      <c r="E39" s="62">
        <v>1</v>
      </c>
      <c r="F39" s="62">
        <v>0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1</v>
      </c>
      <c r="N39" s="62">
        <v>1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2">
        <v>0</v>
      </c>
      <c r="U39" s="62">
        <v>0</v>
      </c>
      <c r="V39" s="62">
        <v>0</v>
      </c>
      <c r="W39" s="62">
        <v>0</v>
      </c>
      <c r="X39" s="62">
        <v>0</v>
      </c>
      <c r="Y39" s="62">
        <v>0</v>
      </c>
      <c r="Z39" s="62">
        <v>0</v>
      </c>
      <c r="AA39" s="62">
        <v>0</v>
      </c>
      <c r="AB39" s="86">
        <v>0</v>
      </c>
      <c r="AC39" s="92">
        <f t="shared" si="1"/>
        <v>3</v>
      </c>
      <c r="AD39" s="144">
        <v>25567</v>
      </c>
      <c r="AE39" s="9">
        <f t="shared" si="0"/>
        <v>11.733875699143427</v>
      </c>
    </row>
    <row r="40" spans="1:31" ht="18" customHeight="1">
      <c r="A40" s="148" t="s">
        <v>62</v>
      </c>
      <c r="B40" s="154" t="s">
        <v>158</v>
      </c>
      <c r="C40" s="61">
        <v>0</v>
      </c>
      <c r="D40" s="28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1</v>
      </c>
      <c r="N40" s="35">
        <v>2</v>
      </c>
      <c r="O40" s="28">
        <v>0</v>
      </c>
      <c r="P40" s="28">
        <v>0</v>
      </c>
      <c r="Q40" s="28">
        <v>0</v>
      </c>
      <c r="R40" s="27">
        <v>0</v>
      </c>
      <c r="S40" s="28">
        <v>1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92">
        <f t="shared" si="1"/>
        <v>4</v>
      </c>
      <c r="AD40" s="144">
        <v>12471</v>
      </c>
      <c r="AE40" s="9">
        <f t="shared" si="0"/>
        <v>32.074412637318581</v>
      </c>
    </row>
    <row r="41" spans="1:31" ht="18" customHeight="1">
      <c r="A41" s="148" t="s">
        <v>63</v>
      </c>
      <c r="B41" s="154" t="s">
        <v>159</v>
      </c>
      <c r="C41" s="139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27"/>
      <c r="S41" s="41"/>
      <c r="T41" s="41"/>
      <c r="U41" s="41"/>
      <c r="V41" s="41"/>
      <c r="W41" s="28"/>
      <c r="X41" s="28"/>
      <c r="Y41" s="28"/>
      <c r="Z41" s="84"/>
      <c r="AA41" s="30"/>
      <c r="AB41" s="30"/>
      <c r="AC41" s="92">
        <f t="shared" si="1"/>
        <v>0</v>
      </c>
      <c r="AD41" s="144">
        <v>9379</v>
      </c>
      <c r="AE41" s="9">
        <f t="shared" si="0"/>
        <v>0</v>
      </c>
    </row>
    <row r="42" spans="1:31" ht="18" customHeight="1">
      <c r="A42" s="148" t="s">
        <v>64</v>
      </c>
      <c r="B42" s="154" t="s">
        <v>159</v>
      </c>
      <c r="C42" s="161">
        <v>0</v>
      </c>
      <c r="D42" s="30">
        <v>1</v>
      </c>
      <c r="E42" s="30">
        <v>0</v>
      </c>
      <c r="F42" s="33">
        <v>0</v>
      </c>
      <c r="G42" s="23">
        <v>0</v>
      </c>
      <c r="H42" s="23">
        <v>1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1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9">
        <v>0</v>
      </c>
      <c r="Z42" s="84">
        <v>0</v>
      </c>
      <c r="AA42" s="30">
        <v>0</v>
      </c>
      <c r="AB42" s="30">
        <v>0</v>
      </c>
      <c r="AC42" s="92">
        <f t="shared" si="1"/>
        <v>3</v>
      </c>
      <c r="AD42" s="144">
        <v>13904</v>
      </c>
      <c r="AE42" s="9">
        <f t="shared" ref="AE42:AE73" si="2">(AC42*100000)/AD42</f>
        <v>21.576524741081702</v>
      </c>
    </row>
    <row r="43" spans="1:31" ht="18" customHeight="1">
      <c r="A43" s="148" t="s">
        <v>65</v>
      </c>
      <c r="B43" s="154" t="s">
        <v>159</v>
      </c>
      <c r="C43" s="88">
        <v>0</v>
      </c>
      <c r="D43" s="30">
        <v>0</v>
      </c>
      <c r="E43" s="30">
        <v>0</v>
      </c>
      <c r="F43" s="3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9">
        <v>0</v>
      </c>
      <c r="Z43" s="84">
        <v>0</v>
      </c>
      <c r="AA43" s="30">
        <v>0</v>
      </c>
      <c r="AB43" s="30">
        <v>0</v>
      </c>
      <c r="AC43" s="92">
        <f t="shared" si="1"/>
        <v>0</v>
      </c>
      <c r="AD43" s="144">
        <v>13240</v>
      </c>
      <c r="AE43" s="9">
        <f t="shared" si="2"/>
        <v>0</v>
      </c>
    </row>
    <row r="44" spans="1:31" ht="18" customHeight="1">
      <c r="A44" s="148" t="s">
        <v>66</v>
      </c>
      <c r="B44" s="154" t="s">
        <v>156</v>
      </c>
      <c r="C44" s="62">
        <v>0</v>
      </c>
      <c r="D44" s="62">
        <v>0</v>
      </c>
      <c r="E44" s="62">
        <v>0</v>
      </c>
      <c r="F44" s="62">
        <v>0</v>
      </c>
      <c r="G44" s="62">
        <v>0</v>
      </c>
      <c r="H44" s="62">
        <v>0</v>
      </c>
      <c r="I44" s="62">
        <v>0</v>
      </c>
      <c r="J44" s="62">
        <v>1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62">
        <v>0</v>
      </c>
      <c r="S44" s="62">
        <v>0</v>
      </c>
      <c r="T44" s="62">
        <v>0</v>
      </c>
      <c r="U44" s="62">
        <v>0</v>
      </c>
      <c r="V44" s="62">
        <v>0</v>
      </c>
      <c r="W44" s="62">
        <v>0</v>
      </c>
      <c r="X44" s="62">
        <v>0</v>
      </c>
      <c r="Y44" s="62">
        <v>0</v>
      </c>
      <c r="Z44" s="62">
        <v>0</v>
      </c>
      <c r="AA44" s="62">
        <v>0</v>
      </c>
      <c r="AB44" s="86">
        <v>0</v>
      </c>
      <c r="AC44" s="92">
        <f t="shared" si="1"/>
        <v>1</v>
      </c>
      <c r="AD44" s="144">
        <v>14822</v>
      </c>
      <c r="AE44" s="9">
        <f t="shared" si="2"/>
        <v>6.7467278369990558</v>
      </c>
    </row>
    <row r="45" spans="1:31" ht="18" customHeight="1">
      <c r="A45" s="148" t="s">
        <v>67</v>
      </c>
      <c r="B45" s="154" t="s">
        <v>159</v>
      </c>
      <c r="C45" s="88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23">
        <v>0</v>
      </c>
      <c r="K45" s="23">
        <v>0</v>
      </c>
      <c r="L45" s="32">
        <v>0</v>
      </c>
      <c r="M45" s="23">
        <v>0</v>
      </c>
      <c r="N45" s="23">
        <v>0</v>
      </c>
      <c r="O45" s="23">
        <v>0</v>
      </c>
      <c r="P45" s="23">
        <v>0</v>
      </c>
      <c r="Q45" s="32">
        <v>0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23">
        <v>0</v>
      </c>
      <c r="Z45" s="23">
        <v>0</v>
      </c>
      <c r="AA45" s="23">
        <v>0</v>
      </c>
      <c r="AB45" s="30">
        <v>0</v>
      </c>
      <c r="AC45" s="92">
        <f t="shared" si="1"/>
        <v>0</v>
      </c>
      <c r="AD45" s="144">
        <v>34585</v>
      </c>
      <c r="AE45" s="9">
        <f t="shared" si="2"/>
        <v>0</v>
      </c>
    </row>
    <row r="46" spans="1:31" ht="18" customHeight="1">
      <c r="A46" s="148" t="s">
        <v>68</v>
      </c>
      <c r="B46" s="154" t="s">
        <v>156</v>
      </c>
      <c r="C46" s="62">
        <v>0</v>
      </c>
      <c r="D46" s="62">
        <v>0</v>
      </c>
      <c r="E46" s="62">
        <v>0</v>
      </c>
      <c r="F46" s="62">
        <v>0</v>
      </c>
      <c r="G46" s="62">
        <v>1</v>
      </c>
      <c r="H46" s="62">
        <v>2</v>
      </c>
      <c r="I46" s="62">
        <v>2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>
        <v>0</v>
      </c>
      <c r="R46" s="62">
        <v>0</v>
      </c>
      <c r="S46" s="62">
        <v>0</v>
      </c>
      <c r="T46" s="62">
        <v>5</v>
      </c>
      <c r="U46" s="62">
        <v>0</v>
      </c>
      <c r="V46" s="62">
        <v>0</v>
      </c>
      <c r="W46" s="62">
        <v>0</v>
      </c>
      <c r="X46" s="28">
        <v>1</v>
      </c>
      <c r="Y46" s="28">
        <v>0</v>
      </c>
      <c r="Z46" s="28">
        <v>0</v>
      </c>
      <c r="AA46" s="28">
        <v>3</v>
      </c>
      <c r="AB46" s="86">
        <v>0</v>
      </c>
      <c r="AC46" s="92">
        <f t="shared" si="1"/>
        <v>14</v>
      </c>
      <c r="AD46" s="144">
        <v>11259</v>
      </c>
      <c r="AE46" s="9">
        <f t="shared" si="2"/>
        <v>124.34496846966871</v>
      </c>
    </row>
    <row r="47" spans="1:31" ht="18" customHeight="1">
      <c r="A47" s="148" t="s">
        <v>69</v>
      </c>
      <c r="B47" s="154" t="s">
        <v>159</v>
      </c>
      <c r="C47" s="114">
        <v>0</v>
      </c>
      <c r="D47" s="30">
        <v>0</v>
      </c>
      <c r="E47" s="30">
        <v>0</v>
      </c>
      <c r="F47" s="3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9">
        <v>0</v>
      </c>
      <c r="Z47" s="84">
        <v>0</v>
      </c>
      <c r="AA47" s="30">
        <v>0</v>
      </c>
      <c r="AB47" s="30">
        <v>0</v>
      </c>
      <c r="AC47" s="92">
        <f t="shared" si="1"/>
        <v>0</v>
      </c>
      <c r="AD47" s="144">
        <v>29743</v>
      </c>
      <c r="AE47" s="9">
        <f t="shared" si="2"/>
        <v>0</v>
      </c>
    </row>
    <row r="48" spans="1:31" ht="17.25" customHeight="1">
      <c r="A48" s="148" t="s">
        <v>70</v>
      </c>
      <c r="B48" s="154" t="s">
        <v>157</v>
      </c>
      <c r="C48" s="30">
        <v>1</v>
      </c>
      <c r="D48" s="30">
        <v>0</v>
      </c>
      <c r="E48" s="30">
        <v>0</v>
      </c>
      <c r="F48" s="88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1</v>
      </c>
      <c r="Q48" s="30">
        <v>0</v>
      </c>
      <c r="R48" s="57">
        <v>0</v>
      </c>
      <c r="S48" s="30">
        <v>0</v>
      </c>
      <c r="T48" s="30">
        <v>7</v>
      </c>
      <c r="U48" s="30">
        <v>0</v>
      </c>
      <c r="V48" s="30">
        <v>0</v>
      </c>
      <c r="W48" s="30">
        <v>0</v>
      </c>
      <c r="X48" s="30">
        <v>0</v>
      </c>
      <c r="Y48" s="57">
        <v>0</v>
      </c>
      <c r="Z48" s="30">
        <v>0</v>
      </c>
      <c r="AA48" s="30">
        <v>0</v>
      </c>
      <c r="AB48" s="28">
        <v>0</v>
      </c>
      <c r="AC48" s="92">
        <f t="shared" si="1"/>
        <v>9</v>
      </c>
      <c r="AD48" s="144">
        <v>29150</v>
      </c>
      <c r="AE48" s="9">
        <f t="shared" si="2"/>
        <v>30.874785591766724</v>
      </c>
    </row>
    <row r="49" spans="1:31" ht="18" customHeight="1">
      <c r="A49" s="148" t="s">
        <v>71</v>
      </c>
      <c r="B49" s="154" t="s">
        <v>159</v>
      </c>
      <c r="C49" s="61">
        <v>0</v>
      </c>
      <c r="D49" s="30">
        <v>0</v>
      </c>
      <c r="E49" s="30">
        <v>0</v>
      </c>
      <c r="F49" s="33">
        <v>2</v>
      </c>
      <c r="G49" s="23">
        <v>1</v>
      </c>
      <c r="H49" s="23">
        <v>0</v>
      </c>
      <c r="I49" s="23">
        <v>0</v>
      </c>
      <c r="J49" s="23">
        <v>0</v>
      </c>
      <c r="K49" s="23">
        <v>0</v>
      </c>
      <c r="L49" s="23">
        <v>1</v>
      </c>
      <c r="M49" s="23">
        <v>1</v>
      </c>
      <c r="N49" s="23">
        <v>0</v>
      </c>
      <c r="O49" s="23">
        <v>1</v>
      </c>
      <c r="P49" s="23">
        <v>0</v>
      </c>
      <c r="Q49" s="23">
        <v>0</v>
      </c>
      <c r="R49" s="23">
        <v>1</v>
      </c>
      <c r="S49" s="23">
        <v>0</v>
      </c>
      <c r="T49" s="23">
        <v>0</v>
      </c>
      <c r="U49" s="23">
        <v>0</v>
      </c>
      <c r="V49" s="23">
        <v>0</v>
      </c>
      <c r="W49" s="23">
        <v>0</v>
      </c>
      <c r="X49" s="23">
        <v>0</v>
      </c>
      <c r="Y49" s="23">
        <v>0</v>
      </c>
      <c r="Z49" s="39">
        <v>0</v>
      </c>
      <c r="AA49" s="30">
        <v>0</v>
      </c>
      <c r="AB49" s="30">
        <v>0</v>
      </c>
      <c r="AC49" s="92">
        <f t="shared" si="1"/>
        <v>7</v>
      </c>
      <c r="AD49" s="144">
        <v>11957</v>
      </c>
      <c r="AE49" s="9">
        <f t="shared" si="2"/>
        <v>58.543112820941708</v>
      </c>
    </row>
    <row r="50" spans="1:31" ht="18" customHeight="1">
      <c r="A50" s="148" t="s">
        <v>72</v>
      </c>
      <c r="B50" s="154" t="s">
        <v>158</v>
      </c>
      <c r="C50" s="88">
        <v>0</v>
      </c>
      <c r="D50" s="28">
        <v>0</v>
      </c>
      <c r="E50" s="35">
        <v>0</v>
      </c>
      <c r="F50" s="81">
        <v>0</v>
      </c>
      <c r="G50" s="35">
        <v>0</v>
      </c>
      <c r="H50" s="35">
        <v>0</v>
      </c>
      <c r="I50" s="35">
        <v>0</v>
      </c>
      <c r="J50" s="35">
        <v>1</v>
      </c>
      <c r="K50" s="35">
        <v>0</v>
      </c>
      <c r="L50" s="35">
        <v>0</v>
      </c>
      <c r="M50" s="35">
        <v>0</v>
      </c>
      <c r="N50" s="35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92">
        <f t="shared" si="1"/>
        <v>1</v>
      </c>
      <c r="AD50" s="144">
        <v>17096</v>
      </c>
      <c r="AE50" s="9">
        <f t="shared" si="2"/>
        <v>5.84932147870847</v>
      </c>
    </row>
    <row r="51" spans="1:31" ht="18" customHeight="1">
      <c r="A51" s="148" t="s">
        <v>73</v>
      </c>
      <c r="B51" s="154" t="s">
        <v>156</v>
      </c>
      <c r="C51" s="62">
        <v>0</v>
      </c>
      <c r="D51" s="62">
        <v>0</v>
      </c>
      <c r="E51" s="62">
        <v>0</v>
      </c>
      <c r="F51" s="62">
        <v>1</v>
      </c>
      <c r="G51" s="62">
        <v>1</v>
      </c>
      <c r="H51" s="62">
        <v>0</v>
      </c>
      <c r="I51" s="62">
        <v>1</v>
      </c>
      <c r="J51" s="62">
        <v>1</v>
      </c>
      <c r="K51" s="62">
        <v>5</v>
      </c>
      <c r="L51" s="62">
        <v>1</v>
      </c>
      <c r="M51" s="62">
        <v>0</v>
      </c>
      <c r="N51" s="62">
        <v>0</v>
      </c>
      <c r="O51" s="62">
        <v>0</v>
      </c>
      <c r="P51" s="62">
        <v>0</v>
      </c>
      <c r="Q51" s="62">
        <v>0</v>
      </c>
      <c r="R51" s="62">
        <v>1</v>
      </c>
      <c r="S51" s="62">
        <v>0</v>
      </c>
      <c r="T51" s="28">
        <v>0</v>
      </c>
      <c r="U51" s="28">
        <v>1</v>
      </c>
      <c r="V51" s="28">
        <v>0</v>
      </c>
      <c r="W51" s="28">
        <v>3</v>
      </c>
      <c r="X51" s="28">
        <v>2</v>
      </c>
      <c r="Y51" s="28">
        <v>0</v>
      </c>
      <c r="Z51" s="28">
        <v>0</v>
      </c>
      <c r="AA51" s="28">
        <v>0</v>
      </c>
      <c r="AB51" s="34">
        <v>1</v>
      </c>
      <c r="AC51" s="92">
        <f t="shared" si="1"/>
        <v>18</v>
      </c>
      <c r="AD51" s="144">
        <v>11447</v>
      </c>
      <c r="AE51" s="9">
        <f t="shared" si="2"/>
        <v>157.24644011531404</v>
      </c>
    </row>
    <row r="52" spans="1:31" ht="18" customHeight="1">
      <c r="A52" s="149" t="s">
        <v>74</v>
      </c>
      <c r="B52" s="155" t="s">
        <v>158</v>
      </c>
      <c r="C52" s="61">
        <v>1</v>
      </c>
      <c r="D52" s="28">
        <v>0</v>
      </c>
      <c r="E52" s="35">
        <v>1</v>
      </c>
      <c r="F52" s="81">
        <v>1</v>
      </c>
      <c r="G52" s="35">
        <v>1</v>
      </c>
      <c r="H52" s="35">
        <v>0</v>
      </c>
      <c r="I52" s="35">
        <v>0</v>
      </c>
      <c r="J52" s="35">
        <v>0</v>
      </c>
      <c r="K52" s="35">
        <v>0</v>
      </c>
      <c r="L52" s="35">
        <v>1</v>
      </c>
      <c r="M52" s="35">
        <v>4</v>
      </c>
      <c r="N52" s="35">
        <v>3</v>
      </c>
      <c r="O52" s="28">
        <v>3</v>
      </c>
      <c r="P52" s="36">
        <v>1</v>
      </c>
      <c r="Q52" s="28">
        <v>5</v>
      </c>
      <c r="R52" s="28">
        <v>3</v>
      </c>
      <c r="S52" s="28">
        <v>4</v>
      </c>
      <c r="T52" s="28">
        <v>7</v>
      </c>
      <c r="U52" s="28">
        <v>0</v>
      </c>
      <c r="V52" s="28">
        <v>0</v>
      </c>
      <c r="W52" s="28">
        <v>2</v>
      </c>
      <c r="X52" s="28">
        <v>3</v>
      </c>
      <c r="Y52" s="28">
        <v>1</v>
      </c>
      <c r="Z52" s="28">
        <v>1</v>
      </c>
      <c r="AA52" s="28">
        <v>0</v>
      </c>
      <c r="AB52" s="28">
        <v>0</v>
      </c>
      <c r="AC52" s="92">
        <f t="shared" si="1"/>
        <v>42</v>
      </c>
      <c r="AD52" s="144">
        <v>166491</v>
      </c>
      <c r="AE52" s="9">
        <f t="shared" si="2"/>
        <v>25.22658882462115</v>
      </c>
    </row>
    <row r="53" spans="1:31" ht="18" customHeight="1">
      <c r="A53" s="148" t="s">
        <v>75</v>
      </c>
      <c r="B53" s="154" t="s">
        <v>158</v>
      </c>
      <c r="C53" s="61">
        <v>0</v>
      </c>
      <c r="D53" s="28">
        <v>0</v>
      </c>
      <c r="E53" s="35">
        <v>0</v>
      </c>
      <c r="F53" s="35">
        <v>0</v>
      </c>
      <c r="G53" s="35">
        <v>0</v>
      </c>
      <c r="H53" s="35">
        <v>0</v>
      </c>
      <c r="I53" s="35">
        <v>1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28">
        <v>0</v>
      </c>
      <c r="P53" s="28">
        <v>0</v>
      </c>
      <c r="Q53" s="28">
        <v>1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92">
        <f t="shared" si="1"/>
        <v>2</v>
      </c>
      <c r="AD53" s="144">
        <v>15272</v>
      </c>
      <c r="AE53" s="9">
        <f t="shared" si="2"/>
        <v>13.095861707700367</v>
      </c>
    </row>
    <row r="54" spans="1:31" ht="17.25" customHeight="1">
      <c r="A54" s="148" t="s">
        <v>76</v>
      </c>
      <c r="B54" s="154" t="s">
        <v>159</v>
      </c>
      <c r="C54" s="88">
        <v>0</v>
      </c>
      <c r="D54" s="30">
        <v>0</v>
      </c>
      <c r="E54" s="30">
        <v>0</v>
      </c>
      <c r="F54" s="33">
        <v>1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85">
        <v>0</v>
      </c>
      <c r="P54" s="3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  <c r="Y54" s="87">
        <v>0</v>
      </c>
      <c r="Z54" s="87">
        <v>0</v>
      </c>
      <c r="AA54" s="87">
        <v>0</v>
      </c>
      <c r="AB54" s="30">
        <v>0</v>
      </c>
      <c r="AC54" s="92">
        <f t="shared" si="1"/>
        <v>1</v>
      </c>
      <c r="AD54" s="144">
        <v>38301</v>
      </c>
      <c r="AE54" s="9">
        <f t="shared" si="2"/>
        <v>2.6108978877836089</v>
      </c>
    </row>
    <row r="55" spans="1:31" ht="18" customHeight="1">
      <c r="A55" s="148" t="s">
        <v>77</v>
      </c>
      <c r="B55" s="154" t="s">
        <v>156</v>
      </c>
      <c r="C55" s="62">
        <v>0</v>
      </c>
      <c r="D55" s="62">
        <v>0</v>
      </c>
      <c r="E55" s="62">
        <v>1</v>
      </c>
      <c r="F55" s="62">
        <v>0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62">
        <v>0</v>
      </c>
      <c r="M55" s="62">
        <v>0</v>
      </c>
      <c r="N55" s="62">
        <v>1</v>
      </c>
      <c r="O55" s="62">
        <v>0</v>
      </c>
      <c r="P55" s="62">
        <v>0</v>
      </c>
      <c r="Q55" s="62">
        <v>1</v>
      </c>
      <c r="R55" s="62">
        <v>0</v>
      </c>
      <c r="S55" s="62">
        <v>1</v>
      </c>
      <c r="T55" s="62">
        <v>1</v>
      </c>
      <c r="U55" s="62">
        <v>0</v>
      </c>
      <c r="V55" s="62">
        <v>0</v>
      </c>
      <c r="W55" s="62">
        <v>0</v>
      </c>
      <c r="X55" s="62">
        <v>0</v>
      </c>
      <c r="Y55" s="62">
        <v>1</v>
      </c>
      <c r="Z55" s="62">
        <v>0</v>
      </c>
      <c r="AA55" s="28">
        <v>0</v>
      </c>
      <c r="AB55" s="86">
        <v>0</v>
      </c>
      <c r="AC55" s="92">
        <f t="shared" si="1"/>
        <v>6</v>
      </c>
      <c r="AD55" s="144">
        <v>16339</v>
      </c>
      <c r="AE55" s="9">
        <f t="shared" si="2"/>
        <v>36.721953607931944</v>
      </c>
    </row>
    <row r="56" spans="1:31" ht="18" customHeight="1">
      <c r="A56" s="148" t="s">
        <v>78</v>
      </c>
      <c r="B56" s="154" t="s">
        <v>158</v>
      </c>
      <c r="C56" s="61">
        <v>0</v>
      </c>
      <c r="D56" s="28">
        <v>0</v>
      </c>
      <c r="E56" s="35">
        <v>0</v>
      </c>
      <c r="F56" s="35">
        <v>0</v>
      </c>
      <c r="G56" s="35">
        <v>1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28">
        <v>0</v>
      </c>
      <c r="P56" s="28">
        <v>0</v>
      </c>
      <c r="Q56" s="28">
        <v>0</v>
      </c>
      <c r="R56" s="28">
        <v>1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92">
        <f t="shared" si="1"/>
        <v>2</v>
      </c>
      <c r="AD56" s="144">
        <v>12479</v>
      </c>
      <c r="AE56" s="9">
        <f t="shared" si="2"/>
        <v>16.026925234393783</v>
      </c>
    </row>
    <row r="57" spans="1:31" ht="18" customHeight="1">
      <c r="A57" s="148" t="s">
        <v>79</v>
      </c>
      <c r="B57" s="154" t="s">
        <v>159</v>
      </c>
      <c r="C57" s="88">
        <v>0</v>
      </c>
      <c r="D57" s="30">
        <v>0</v>
      </c>
      <c r="E57" s="30">
        <v>0</v>
      </c>
      <c r="F57" s="33">
        <v>1</v>
      </c>
      <c r="G57" s="23">
        <v>0</v>
      </c>
      <c r="H57" s="23">
        <v>0</v>
      </c>
      <c r="I57" s="23">
        <v>0</v>
      </c>
      <c r="J57" s="23">
        <v>1</v>
      </c>
      <c r="K57" s="23">
        <v>0</v>
      </c>
      <c r="L57" s="23">
        <v>0</v>
      </c>
      <c r="M57" s="23">
        <v>1</v>
      </c>
      <c r="N57" s="23">
        <v>0</v>
      </c>
      <c r="O57" s="23">
        <v>0</v>
      </c>
      <c r="P57" s="23">
        <v>1</v>
      </c>
      <c r="Q57" s="23">
        <v>0</v>
      </c>
      <c r="R57" s="23">
        <v>0</v>
      </c>
      <c r="S57" s="23">
        <v>0</v>
      </c>
      <c r="T57" s="23">
        <v>1</v>
      </c>
      <c r="U57" s="23">
        <v>1</v>
      </c>
      <c r="V57" s="23">
        <v>0</v>
      </c>
      <c r="W57" s="38">
        <v>0</v>
      </c>
      <c r="X57" s="23">
        <v>0</v>
      </c>
      <c r="Y57" s="29">
        <v>0</v>
      </c>
      <c r="Z57" s="84">
        <v>1</v>
      </c>
      <c r="AA57" s="30">
        <v>0</v>
      </c>
      <c r="AB57" s="30">
        <v>0</v>
      </c>
      <c r="AC57" s="92">
        <f t="shared" si="1"/>
        <v>7</v>
      </c>
      <c r="AD57" s="144">
        <v>27369</v>
      </c>
      <c r="AE57" s="9">
        <f t="shared" si="2"/>
        <v>25.576382038072271</v>
      </c>
    </row>
    <row r="58" spans="1:31" ht="18" customHeight="1">
      <c r="A58" s="148" t="s">
        <v>80</v>
      </c>
      <c r="B58" s="154" t="s">
        <v>157</v>
      </c>
      <c r="C58" s="88">
        <v>0</v>
      </c>
      <c r="D58" s="30">
        <v>0</v>
      </c>
      <c r="E58" s="30">
        <v>0</v>
      </c>
      <c r="F58" s="33">
        <v>0</v>
      </c>
      <c r="G58" s="23">
        <v>0</v>
      </c>
      <c r="H58" s="23">
        <v>1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2</v>
      </c>
      <c r="U58" s="23">
        <v>0</v>
      </c>
      <c r="V58" s="23">
        <v>0</v>
      </c>
      <c r="W58" s="23">
        <v>0</v>
      </c>
      <c r="X58" s="23">
        <v>0</v>
      </c>
      <c r="Y58" s="29">
        <v>1</v>
      </c>
      <c r="Z58" s="30">
        <v>1</v>
      </c>
      <c r="AA58" s="30">
        <v>0</v>
      </c>
      <c r="AB58" s="28">
        <v>0</v>
      </c>
      <c r="AC58" s="92">
        <f t="shared" si="1"/>
        <v>5</v>
      </c>
      <c r="AD58" s="144">
        <v>19309</v>
      </c>
      <c r="AE58" s="9">
        <f t="shared" si="2"/>
        <v>25.894660521000571</v>
      </c>
    </row>
    <row r="59" spans="1:31" ht="18" customHeight="1">
      <c r="A59" s="148" t="s">
        <v>81</v>
      </c>
      <c r="B59" s="154" t="s">
        <v>157</v>
      </c>
      <c r="C59" s="30">
        <v>0</v>
      </c>
      <c r="D59" s="30">
        <v>0</v>
      </c>
      <c r="E59" s="30">
        <v>0</v>
      </c>
      <c r="F59" s="88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28">
        <v>0</v>
      </c>
      <c r="AC59" s="92">
        <f t="shared" si="1"/>
        <v>0</v>
      </c>
      <c r="AD59" s="144">
        <v>5873</v>
      </c>
      <c r="AE59" s="9">
        <f t="shared" si="2"/>
        <v>0</v>
      </c>
    </row>
    <row r="60" spans="1:31" ht="18" customHeight="1">
      <c r="A60" s="147" t="s">
        <v>82</v>
      </c>
      <c r="B60" s="153" t="s">
        <v>159</v>
      </c>
      <c r="C60" s="88">
        <v>0</v>
      </c>
      <c r="D60" s="30">
        <v>0</v>
      </c>
      <c r="E60" s="30">
        <v>0</v>
      </c>
      <c r="F60" s="3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2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23">
        <v>0</v>
      </c>
      <c r="X60" s="23">
        <v>0</v>
      </c>
      <c r="Y60" s="29">
        <v>0</v>
      </c>
      <c r="Z60" s="84">
        <v>0</v>
      </c>
      <c r="AA60" s="30">
        <v>0</v>
      </c>
      <c r="AB60" s="30">
        <v>0</v>
      </c>
      <c r="AC60" s="92">
        <f t="shared" si="1"/>
        <v>2</v>
      </c>
      <c r="AD60" s="144">
        <v>18826</v>
      </c>
      <c r="AE60" s="9">
        <f t="shared" si="2"/>
        <v>10.623605651758206</v>
      </c>
    </row>
    <row r="61" spans="1:31" ht="18" customHeight="1">
      <c r="A61" s="148" t="s">
        <v>83</v>
      </c>
      <c r="B61" s="154" t="s">
        <v>159</v>
      </c>
      <c r="C61" s="88">
        <v>0</v>
      </c>
      <c r="D61" s="30">
        <v>0</v>
      </c>
      <c r="E61" s="30">
        <v>0</v>
      </c>
      <c r="F61" s="3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38">
        <v>0</v>
      </c>
      <c r="W61" s="23">
        <v>0</v>
      </c>
      <c r="X61" s="23">
        <v>0</v>
      </c>
      <c r="Y61" s="162">
        <v>0</v>
      </c>
      <c r="Z61" s="171">
        <v>0</v>
      </c>
      <c r="AA61" s="30">
        <v>0</v>
      </c>
      <c r="AB61" s="30">
        <v>0</v>
      </c>
      <c r="AC61" s="92">
        <f t="shared" si="1"/>
        <v>0</v>
      </c>
      <c r="AD61" s="144">
        <v>15717</v>
      </c>
      <c r="AE61" s="9">
        <f t="shared" si="2"/>
        <v>0</v>
      </c>
    </row>
    <row r="62" spans="1:31" ht="18" customHeight="1">
      <c r="A62" s="148" t="s">
        <v>84</v>
      </c>
      <c r="B62" s="154" t="s">
        <v>157</v>
      </c>
      <c r="C62" s="165">
        <v>2</v>
      </c>
      <c r="D62" s="166">
        <v>1</v>
      </c>
      <c r="E62" s="166">
        <v>2</v>
      </c>
      <c r="F62" s="166">
        <v>1</v>
      </c>
      <c r="G62" s="166">
        <v>0</v>
      </c>
      <c r="H62" s="166">
        <v>2</v>
      </c>
      <c r="I62" s="28">
        <v>0</v>
      </c>
      <c r="J62" s="28">
        <v>0</v>
      </c>
      <c r="K62" s="28">
        <v>0</v>
      </c>
      <c r="L62" s="28">
        <v>1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4</v>
      </c>
      <c r="V62" s="28">
        <v>0</v>
      </c>
      <c r="W62" s="28">
        <v>1</v>
      </c>
      <c r="X62" s="28">
        <v>1</v>
      </c>
      <c r="Y62" s="30">
        <v>0</v>
      </c>
      <c r="Z62" s="30">
        <v>0</v>
      </c>
      <c r="AA62" s="30">
        <v>1</v>
      </c>
      <c r="AB62" s="28">
        <v>0</v>
      </c>
      <c r="AC62" s="92">
        <f t="shared" si="1"/>
        <v>16</v>
      </c>
      <c r="AD62" s="144">
        <v>50647</v>
      </c>
      <c r="AE62" s="9">
        <f t="shared" si="2"/>
        <v>31.591209745888207</v>
      </c>
    </row>
    <row r="63" spans="1:31" ht="18" customHeight="1">
      <c r="A63" s="148" t="s">
        <v>85</v>
      </c>
      <c r="B63" s="154" t="s">
        <v>158</v>
      </c>
      <c r="C63" s="61">
        <v>0</v>
      </c>
      <c r="D63" s="28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28">
        <v>0</v>
      </c>
      <c r="AC63" s="92">
        <f t="shared" si="1"/>
        <v>0</v>
      </c>
      <c r="AD63" s="144">
        <v>23559</v>
      </c>
      <c r="AE63" s="9">
        <f t="shared" si="2"/>
        <v>0</v>
      </c>
    </row>
    <row r="64" spans="1:31" ht="18" customHeight="1">
      <c r="A64" s="148" t="s">
        <v>86</v>
      </c>
      <c r="B64" s="154" t="s">
        <v>157</v>
      </c>
      <c r="C64" s="61">
        <v>0</v>
      </c>
      <c r="D64" s="28">
        <v>0</v>
      </c>
      <c r="E64" s="28">
        <v>3</v>
      </c>
      <c r="F64" s="61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1</v>
      </c>
      <c r="M64" s="28">
        <v>0</v>
      </c>
      <c r="N64" s="28">
        <v>1</v>
      </c>
      <c r="O64" s="28">
        <v>2</v>
      </c>
      <c r="P64" s="28">
        <v>5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1</v>
      </c>
      <c r="W64" s="28">
        <v>0</v>
      </c>
      <c r="X64" s="34">
        <v>0</v>
      </c>
      <c r="Y64" s="28">
        <v>1</v>
      </c>
      <c r="Z64" s="30">
        <v>0</v>
      </c>
      <c r="AA64" s="30">
        <v>0</v>
      </c>
      <c r="AB64" s="28">
        <v>0</v>
      </c>
      <c r="AC64" s="92">
        <f t="shared" si="1"/>
        <v>14</v>
      </c>
      <c r="AD64" s="144">
        <v>26336</v>
      </c>
      <c r="AE64" s="9">
        <f t="shared" si="2"/>
        <v>53.159173754556498</v>
      </c>
    </row>
    <row r="65" spans="1:31" ht="18" customHeight="1">
      <c r="A65" s="148" t="s">
        <v>87</v>
      </c>
      <c r="B65" s="154" t="s">
        <v>157</v>
      </c>
      <c r="C65" s="30">
        <v>0</v>
      </c>
      <c r="D65" s="30">
        <v>1</v>
      </c>
      <c r="E65" s="30">
        <v>0</v>
      </c>
      <c r="F65" s="88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28">
        <v>0</v>
      </c>
      <c r="AC65" s="92">
        <f t="shared" si="1"/>
        <v>1</v>
      </c>
      <c r="AD65" s="144">
        <v>26863</v>
      </c>
      <c r="AE65" s="9">
        <f t="shared" si="2"/>
        <v>3.7225924133566615</v>
      </c>
    </row>
    <row r="66" spans="1:31" ht="18" customHeight="1">
      <c r="A66" s="148" t="s">
        <v>88</v>
      </c>
      <c r="B66" s="154" t="s">
        <v>159</v>
      </c>
      <c r="C66" s="88">
        <v>0</v>
      </c>
      <c r="D66" s="30">
        <v>0</v>
      </c>
      <c r="E66" s="30">
        <v>0</v>
      </c>
      <c r="F66" s="167">
        <v>0</v>
      </c>
      <c r="G66" s="83">
        <v>0</v>
      </c>
      <c r="H66" s="83">
        <v>0</v>
      </c>
      <c r="I66" s="83">
        <v>0</v>
      </c>
      <c r="J66" s="83">
        <v>0</v>
      </c>
      <c r="K66" s="83">
        <v>0</v>
      </c>
      <c r="L66" s="83">
        <v>0</v>
      </c>
      <c r="M66" s="83">
        <v>0</v>
      </c>
      <c r="N66" s="83">
        <v>0</v>
      </c>
      <c r="O66" s="83">
        <v>0</v>
      </c>
      <c r="P66" s="83">
        <v>0</v>
      </c>
      <c r="Q66" s="83">
        <v>0</v>
      </c>
      <c r="R66" s="83">
        <v>1</v>
      </c>
      <c r="S66" s="83">
        <v>0</v>
      </c>
      <c r="T66" s="83">
        <v>0</v>
      </c>
      <c r="U66" s="83">
        <v>0</v>
      </c>
      <c r="V66" s="115">
        <v>0</v>
      </c>
      <c r="W66" s="83">
        <v>0</v>
      </c>
      <c r="X66" s="83">
        <v>0</v>
      </c>
      <c r="Y66" s="169">
        <v>0</v>
      </c>
      <c r="Z66" s="172">
        <v>0</v>
      </c>
      <c r="AA66" s="172">
        <v>0</v>
      </c>
      <c r="AB66" s="30">
        <v>0</v>
      </c>
      <c r="AC66" s="92">
        <f t="shared" si="1"/>
        <v>1</v>
      </c>
      <c r="AD66" s="144">
        <v>21030</v>
      </c>
      <c r="AE66" s="9">
        <f t="shared" si="2"/>
        <v>4.7551117451260101</v>
      </c>
    </row>
    <row r="67" spans="1:31" ht="18" customHeight="1">
      <c r="A67" s="148" t="s">
        <v>89</v>
      </c>
      <c r="B67" s="154" t="s">
        <v>157</v>
      </c>
      <c r="C67" s="30">
        <v>0</v>
      </c>
      <c r="D67" s="30">
        <v>0</v>
      </c>
      <c r="E67" s="30">
        <v>0</v>
      </c>
      <c r="F67" s="30">
        <v>0</v>
      </c>
      <c r="G67" s="30">
        <v>1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1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28">
        <v>0</v>
      </c>
      <c r="AC67" s="92">
        <f t="shared" si="1"/>
        <v>2</v>
      </c>
      <c r="AD67" s="144">
        <v>7826</v>
      </c>
      <c r="AE67" s="9">
        <f t="shared" si="2"/>
        <v>25.555839509327882</v>
      </c>
    </row>
    <row r="68" spans="1:31" ht="18" customHeight="1">
      <c r="A68" s="148" t="s">
        <v>90</v>
      </c>
      <c r="B68" s="154" t="s">
        <v>159</v>
      </c>
      <c r="C68" s="88">
        <v>2</v>
      </c>
      <c r="D68" s="30">
        <v>1</v>
      </c>
      <c r="E68" s="30">
        <v>0</v>
      </c>
      <c r="F68" s="33">
        <v>0</v>
      </c>
      <c r="G68" s="23">
        <v>0</v>
      </c>
      <c r="H68" s="23">
        <v>1</v>
      </c>
      <c r="I68" s="23">
        <v>1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1</v>
      </c>
      <c r="P68" s="23">
        <v>3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39">
        <v>0</v>
      </c>
      <c r="Y68" s="30">
        <v>0</v>
      </c>
      <c r="Z68" s="31">
        <v>0</v>
      </c>
      <c r="AA68" s="30">
        <v>0</v>
      </c>
      <c r="AB68" s="30">
        <v>0</v>
      </c>
      <c r="AC68" s="92">
        <f t="shared" si="1"/>
        <v>9</v>
      </c>
      <c r="AD68" s="144">
        <v>11396</v>
      </c>
      <c r="AE68" s="9">
        <f t="shared" si="2"/>
        <v>78.975078975078972</v>
      </c>
    </row>
    <row r="69" spans="1:31" ht="18" customHeight="1">
      <c r="A69" s="148" t="s">
        <v>91</v>
      </c>
      <c r="B69" s="154" t="s">
        <v>158</v>
      </c>
      <c r="C69" s="61">
        <v>0</v>
      </c>
      <c r="D69" s="28">
        <v>0</v>
      </c>
      <c r="E69" s="35">
        <v>0</v>
      </c>
      <c r="F69" s="81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8">
        <v>0</v>
      </c>
      <c r="P69" s="28">
        <v>1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1</v>
      </c>
      <c r="X69" s="34">
        <v>0</v>
      </c>
      <c r="Y69" s="28">
        <v>0</v>
      </c>
      <c r="Z69" s="28">
        <v>0</v>
      </c>
      <c r="AA69" s="28">
        <v>0</v>
      </c>
      <c r="AB69" s="28">
        <v>0</v>
      </c>
      <c r="AC69" s="92">
        <f t="shared" si="1"/>
        <v>2</v>
      </c>
      <c r="AD69" s="144">
        <v>19321</v>
      </c>
      <c r="AE69" s="9">
        <f t="shared" si="2"/>
        <v>10.351431085347549</v>
      </c>
    </row>
    <row r="70" spans="1:31" ht="18" customHeight="1">
      <c r="A70" s="148" t="s">
        <v>92</v>
      </c>
      <c r="B70" s="154" t="s">
        <v>159</v>
      </c>
      <c r="C70" s="88">
        <v>0</v>
      </c>
      <c r="D70" s="30">
        <v>0</v>
      </c>
      <c r="E70" s="30">
        <v>0</v>
      </c>
      <c r="F70" s="3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1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3">
        <v>0</v>
      </c>
      <c r="T70" s="23">
        <v>0</v>
      </c>
      <c r="U70" s="23">
        <v>0</v>
      </c>
      <c r="V70" s="23">
        <v>0</v>
      </c>
      <c r="W70" s="23">
        <v>0</v>
      </c>
      <c r="X70" s="39">
        <v>0</v>
      </c>
      <c r="Y70" s="30">
        <v>0</v>
      </c>
      <c r="Z70" s="31">
        <v>0</v>
      </c>
      <c r="AA70" s="30">
        <v>0</v>
      </c>
      <c r="AB70" s="30">
        <v>0</v>
      </c>
      <c r="AC70" s="92">
        <f t="shared" si="1"/>
        <v>1</v>
      </c>
      <c r="AD70" s="144">
        <v>12070</v>
      </c>
      <c r="AE70" s="9">
        <f t="shared" si="2"/>
        <v>8.2850041425020713</v>
      </c>
    </row>
    <row r="71" spans="1:31" ht="18" customHeight="1">
      <c r="A71" s="148" t="s">
        <v>93</v>
      </c>
      <c r="B71" s="154" t="s">
        <v>156</v>
      </c>
      <c r="C71" s="62">
        <v>0</v>
      </c>
      <c r="D71" s="62">
        <v>0</v>
      </c>
      <c r="E71" s="62">
        <v>0</v>
      </c>
      <c r="F71" s="62">
        <v>0</v>
      </c>
      <c r="G71" s="62">
        <v>1</v>
      </c>
      <c r="H71" s="62">
        <v>0</v>
      </c>
      <c r="I71" s="62">
        <v>0</v>
      </c>
      <c r="J71" s="62">
        <v>0</v>
      </c>
      <c r="K71" s="62">
        <v>0</v>
      </c>
      <c r="L71" s="62">
        <v>0</v>
      </c>
      <c r="M71" s="62">
        <v>0</v>
      </c>
      <c r="N71" s="62">
        <v>0</v>
      </c>
      <c r="O71" s="62">
        <v>1</v>
      </c>
      <c r="P71" s="62">
        <v>2</v>
      </c>
      <c r="Q71" s="62">
        <v>0</v>
      </c>
      <c r="R71" s="62">
        <v>0</v>
      </c>
      <c r="S71" s="62">
        <v>0</v>
      </c>
      <c r="T71" s="62">
        <v>0</v>
      </c>
      <c r="U71" s="62">
        <v>0</v>
      </c>
      <c r="V71" s="62">
        <v>0</v>
      </c>
      <c r="W71" s="62">
        <v>0</v>
      </c>
      <c r="X71" s="62">
        <v>0</v>
      </c>
      <c r="Y71" s="62">
        <v>0</v>
      </c>
      <c r="Z71" s="62">
        <v>0</v>
      </c>
      <c r="AA71" s="28">
        <v>0</v>
      </c>
      <c r="AB71" s="86">
        <v>0</v>
      </c>
      <c r="AC71" s="92">
        <f t="shared" si="1"/>
        <v>4</v>
      </c>
      <c r="AD71" s="144">
        <v>12887</v>
      </c>
      <c r="AE71" s="9">
        <f t="shared" si="2"/>
        <v>31.039031582214633</v>
      </c>
    </row>
    <row r="72" spans="1:31" ht="18" customHeight="1">
      <c r="A72" s="148" t="s">
        <v>148</v>
      </c>
      <c r="B72" s="154" t="s">
        <v>156</v>
      </c>
      <c r="C72" s="62">
        <v>0</v>
      </c>
      <c r="D72" s="62">
        <v>0</v>
      </c>
      <c r="E72" s="62">
        <v>1</v>
      </c>
      <c r="F72" s="62">
        <v>0</v>
      </c>
      <c r="G72" s="62">
        <v>3</v>
      </c>
      <c r="H72" s="62">
        <v>1</v>
      </c>
      <c r="I72" s="62">
        <v>0</v>
      </c>
      <c r="J72" s="62">
        <v>1</v>
      </c>
      <c r="K72" s="62">
        <v>1</v>
      </c>
      <c r="L72" s="62">
        <v>0</v>
      </c>
      <c r="M72" s="62">
        <v>1</v>
      </c>
      <c r="N72" s="62">
        <v>1</v>
      </c>
      <c r="O72" s="62">
        <v>0</v>
      </c>
      <c r="P72" s="62">
        <v>0</v>
      </c>
      <c r="Q72" s="62">
        <v>0</v>
      </c>
      <c r="R72" s="62">
        <v>0</v>
      </c>
      <c r="S72" s="62">
        <v>0</v>
      </c>
      <c r="T72" s="62">
        <v>0</v>
      </c>
      <c r="U72" s="62">
        <v>0</v>
      </c>
      <c r="V72" s="62">
        <v>0</v>
      </c>
      <c r="W72" s="62">
        <v>0</v>
      </c>
      <c r="X72" s="62">
        <v>0</v>
      </c>
      <c r="Y72" s="62">
        <v>0</v>
      </c>
      <c r="Z72" s="62">
        <v>0</v>
      </c>
      <c r="AA72" s="28">
        <v>0</v>
      </c>
      <c r="AB72" s="86">
        <v>0</v>
      </c>
      <c r="AC72" s="92">
        <f t="shared" si="1"/>
        <v>9</v>
      </c>
      <c r="AD72" s="144">
        <v>39396</v>
      </c>
      <c r="AE72" s="9">
        <f t="shared" si="2"/>
        <v>22.844958879074017</v>
      </c>
    </row>
    <row r="73" spans="1:31" ht="18" customHeight="1">
      <c r="A73" s="148" t="s">
        <v>94</v>
      </c>
      <c r="B73" s="154" t="s">
        <v>156</v>
      </c>
      <c r="C73" s="62">
        <v>0</v>
      </c>
      <c r="D73" s="62">
        <v>0</v>
      </c>
      <c r="E73" s="62">
        <v>0</v>
      </c>
      <c r="F73" s="62">
        <v>0</v>
      </c>
      <c r="G73" s="62">
        <v>0</v>
      </c>
      <c r="H73" s="62">
        <v>0</v>
      </c>
      <c r="I73" s="62">
        <v>0</v>
      </c>
      <c r="J73" s="62">
        <v>0</v>
      </c>
      <c r="K73" s="62">
        <v>0</v>
      </c>
      <c r="L73" s="62">
        <v>0</v>
      </c>
      <c r="M73" s="62">
        <v>0</v>
      </c>
      <c r="N73" s="62">
        <v>0</v>
      </c>
      <c r="O73" s="62">
        <v>0</v>
      </c>
      <c r="P73" s="62">
        <v>0</v>
      </c>
      <c r="Q73" s="62">
        <v>0</v>
      </c>
      <c r="R73" s="62">
        <v>0</v>
      </c>
      <c r="S73" s="62">
        <v>0</v>
      </c>
      <c r="T73" s="62">
        <v>0</v>
      </c>
      <c r="U73" s="62">
        <v>0</v>
      </c>
      <c r="V73" s="62">
        <v>0</v>
      </c>
      <c r="W73" s="62">
        <v>0</v>
      </c>
      <c r="X73" s="62">
        <v>0</v>
      </c>
      <c r="Y73" s="62">
        <v>0</v>
      </c>
      <c r="Z73" s="62">
        <v>0</v>
      </c>
      <c r="AA73" s="28">
        <v>0</v>
      </c>
      <c r="AB73" s="86">
        <v>0</v>
      </c>
      <c r="AC73" s="92">
        <f t="shared" si="1"/>
        <v>0</v>
      </c>
      <c r="AD73" s="144">
        <v>23882</v>
      </c>
      <c r="AE73" s="9">
        <f t="shared" si="2"/>
        <v>0</v>
      </c>
    </row>
    <row r="74" spans="1:31" ht="18" customHeight="1">
      <c r="A74" s="148" t="s">
        <v>95</v>
      </c>
      <c r="B74" s="154" t="s">
        <v>158</v>
      </c>
      <c r="C74" s="158">
        <v>0</v>
      </c>
      <c r="D74" s="28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8">
        <v>0</v>
      </c>
      <c r="AC74" s="92">
        <f t="shared" si="1"/>
        <v>0</v>
      </c>
      <c r="AD74" s="144">
        <v>8764</v>
      </c>
      <c r="AE74" s="9">
        <f t="shared" ref="AE74:AE88" si="3">(AC74*100000)/AD74</f>
        <v>0</v>
      </c>
    </row>
    <row r="75" spans="1:31" ht="18" customHeight="1">
      <c r="A75" s="148" t="s">
        <v>96</v>
      </c>
      <c r="B75" s="154" t="s">
        <v>158</v>
      </c>
      <c r="C75" s="158">
        <v>0</v>
      </c>
      <c r="D75" s="28">
        <v>1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1</v>
      </c>
      <c r="O75" s="28">
        <v>1</v>
      </c>
      <c r="P75" s="28">
        <v>0</v>
      </c>
      <c r="Q75" s="28">
        <v>0</v>
      </c>
      <c r="R75" s="28">
        <v>1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8">
        <v>0</v>
      </c>
      <c r="AC75" s="92">
        <f t="shared" ref="AC75:AC88" si="4">SUM(C75:AB75)</f>
        <v>4</v>
      </c>
      <c r="AD75" s="144">
        <v>36858</v>
      </c>
      <c r="AE75" s="9">
        <f t="shared" si="3"/>
        <v>10.852460795485376</v>
      </c>
    </row>
    <row r="76" spans="1:31" ht="18" customHeight="1">
      <c r="A76" s="148" t="s">
        <v>97</v>
      </c>
      <c r="B76" s="154" t="s">
        <v>159</v>
      </c>
      <c r="C76" s="88">
        <v>0</v>
      </c>
      <c r="D76" s="30">
        <v>0</v>
      </c>
      <c r="E76" s="30">
        <v>0</v>
      </c>
      <c r="F76" s="3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23">
        <v>0</v>
      </c>
      <c r="T76" s="23">
        <v>0</v>
      </c>
      <c r="U76" s="23">
        <v>0</v>
      </c>
      <c r="V76" s="23">
        <v>0</v>
      </c>
      <c r="W76" s="23">
        <v>0</v>
      </c>
      <c r="X76" s="23">
        <v>0</v>
      </c>
      <c r="Y76" s="29">
        <v>0</v>
      </c>
      <c r="Z76" s="84">
        <v>0</v>
      </c>
      <c r="AA76" s="30">
        <v>0</v>
      </c>
      <c r="AB76" s="30">
        <v>0</v>
      </c>
      <c r="AC76" s="92">
        <f t="shared" si="4"/>
        <v>0</v>
      </c>
      <c r="AD76" s="144">
        <v>11024</v>
      </c>
      <c r="AE76" s="9">
        <f t="shared" si="3"/>
        <v>0</v>
      </c>
    </row>
    <row r="77" spans="1:31" ht="18" customHeight="1">
      <c r="A77" s="148" t="s">
        <v>98</v>
      </c>
      <c r="B77" s="154" t="s">
        <v>157</v>
      </c>
      <c r="C77" s="28">
        <v>0</v>
      </c>
      <c r="D77" s="28">
        <v>1</v>
      </c>
      <c r="E77" s="28">
        <v>0</v>
      </c>
      <c r="F77" s="28">
        <v>0</v>
      </c>
      <c r="G77" s="28">
        <v>1</v>
      </c>
      <c r="H77" s="28">
        <v>0</v>
      </c>
      <c r="I77" s="28">
        <v>0</v>
      </c>
      <c r="J77" s="28">
        <v>1</v>
      </c>
      <c r="K77" s="28">
        <v>2</v>
      </c>
      <c r="L77" s="28">
        <v>1</v>
      </c>
      <c r="M77" s="28">
        <v>5</v>
      </c>
      <c r="N77" s="28">
        <v>4</v>
      </c>
      <c r="O77" s="28">
        <v>5</v>
      </c>
      <c r="P77" s="28">
        <v>1</v>
      </c>
      <c r="Q77" s="28">
        <v>1</v>
      </c>
      <c r="R77" s="28">
        <v>0</v>
      </c>
      <c r="S77" s="28">
        <v>4</v>
      </c>
      <c r="T77" s="28">
        <v>3</v>
      </c>
      <c r="U77" s="28">
        <v>0</v>
      </c>
      <c r="V77" s="28">
        <v>2</v>
      </c>
      <c r="W77" s="28">
        <v>4</v>
      </c>
      <c r="X77" s="28">
        <v>1</v>
      </c>
      <c r="Y77" s="28">
        <v>0</v>
      </c>
      <c r="Z77" s="28">
        <v>1</v>
      </c>
      <c r="AA77" s="28">
        <v>0</v>
      </c>
      <c r="AB77" s="34">
        <v>2</v>
      </c>
      <c r="AC77" s="92">
        <f t="shared" si="4"/>
        <v>39</v>
      </c>
      <c r="AD77" s="144">
        <v>126437</v>
      </c>
      <c r="AE77" s="9">
        <f t="shared" si="3"/>
        <v>30.845401267034177</v>
      </c>
    </row>
    <row r="78" spans="1:31" ht="18" customHeight="1">
      <c r="A78" s="148" t="s">
        <v>99</v>
      </c>
      <c r="B78" s="154" t="s">
        <v>158</v>
      </c>
      <c r="C78" s="61">
        <v>0</v>
      </c>
      <c r="D78" s="28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28">
        <v>0</v>
      </c>
      <c r="P78" s="28">
        <v>0</v>
      </c>
      <c r="Q78" s="28">
        <v>0</v>
      </c>
      <c r="R78" s="28">
        <v>0</v>
      </c>
      <c r="S78" s="28">
        <v>1</v>
      </c>
      <c r="T78" s="28">
        <v>0</v>
      </c>
      <c r="U78" s="28">
        <v>0</v>
      </c>
      <c r="V78" s="28">
        <v>0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28">
        <v>0</v>
      </c>
      <c r="AC78" s="92">
        <f t="shared" si="4"/>
        <v>1</v>
      </c>
      <c r="AD78" s="144">
        <v>12483</v>
      </c>
      <c r="AE78" s="9">
        <f t="shared" si="3"/>
        <v>8.010894816951053</v>
      </c>
    </row>
    <row r="79" spans="1:31" ht="18" customHeight="1">
      <c r="A79" s="148" t="s">
        <v>100</v>
      </c>
      <c r="B79" s="154" t="s">
        <v>156</v>
      </c>
      <c r="C79" s="62">
        <v>2</v>
      </c>
      <c r="D79" s="62">
        <v>3</v>
      </c>
      <c r="E79" s="62">
        <v>3</v>
      </c>
      <c r="F79" s="62">
        <v>0</v>
      </c>
      <c r="G79" s="62">
        <v>6</v>
      </c>
      <c r="H79" s="62">
        <v>4</v>
      </c>
      <c r="I79" s="62">
        <v>1</v>
      </c>
      <c r="J79" s="62">
        <v>3</v>
      </c>
      <c r="K79" s="62">
        <v>1</v>
      </c>
      <c r="L79" s="62">
        <v>2</v>
      </c>
      <c r="M79" s="62">
        <v>3</v>
      </c>
      <c r="N79" s="62">
        <v>1</v>
      </c>
      <c r="O79" s="62">
        <v>1</v>
      </c>
      <c r="P79" s="62">
        <v>3</v>
      </c>
      <c r="Q79" s="62">
        <v>5</v>
      </c>
      <c r="R79" s="62">
        <v>1</v>
      </c>
      <c r="S79" s="62">
        <v>1</v>
      </c>
      <c r="T79" s="62">
        <v>0</v>
      </c>
      <c r="U79" s="62">
        <v>0</v>
      </c>
      <c r="V79" s="62">
        <v>0</v>
      </c>
      <c r="W79" s="62">
        <v>2</v>
      </c>
      <c r="X79" s="67">
        <v>3</v>
      </c>
      <c r="Y79" s="67">
        <v>2</v>
      </c>
      <c r="Z79" s="67">
        <v>2</v>
      </c>
      <c r="AA79" s="67">
        <v>0</v>
      </c>
      <c r="AB79" s="122">
        <v>0</v>
      </c>
      <c r="AC79" s="92">
        <f t="shared" si="4"/>
        <v>49</v>
      </c>
      <c r="AD79" s="144">
        <v>494109</v>
      </c>
      <c r="AE79" s="9">
        <f t="shared" si="3"/>
        <v>9.9168402113703653</v>
      </c>
    </row>
    <row r="80" spans="1:31" ht="18" customHeight="1">
      <c r="A80" s="148" t="s">
        <v>101</v>
      </c>
      <c r="B80" s="154" t="s">
        <v>158</v>
      </c>
      <c r="C80" s="61">
        <v>0</v>
      </c>
      <c r="D80" s="28">
        <v>0</v>
      </c>
      <c r="E80" s="35">
        <v>0</v>
      </c>
      <c r="F80" s="35">
        <v>0</v>
      </c>
      <c r="G80" s="35">
        <v>1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28">
        <v>1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8">
        <v>0</v>
      </c>
      <c r="AC80" s="92">
        <f t="shared" si="4"/>
        <v>2</v>
      </c>
      <c r="AD80" s="144">
        <v>28509</v>
      </c>
      <c r="AE80" s="9">
        <f t="shared" si="3"/>
        <v>7.015328492756673</v>
      </c>
    </row>
    <row r="81" spans="1:31" ht="18" customHeight="1">
      <c r="A81" s="148" t="s">
        <v>102</v>
      </c>
      <c r="B81" s="154" t="s">
        <v>159</v>
      </c>
      <c r="C81" s="88">
        <v>0</v>
      </c>
      <c r="D81" s="30">
        <v>0</v>
      </c>
      <c r="E81" s="30">
        <v>0</v>
      </c>
      <c r="F81" s="3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  <c r="V81" s="38">
        <v>0</v>
      </c>
      <c r="W81" s="38">
        <v>0</v>
      </c>
      <c r="X81" s="39">
        <v>0</v>
      </c>
      <c r="Y81" s="170">
        <v>0</v>
      </c>
      <c r="Z81" s="82">
        <v>0</v>
      </c>
      <c r="AA81" s="30">
        <v>0</v>
      </c>
      <c r="AB81" s="30">
        <v>0</v>
      </c>
      <c r="AC81" s="92">
        <f>SUM(C81:AB81)</f>
        <v>0</v>
      </c>
      <c r="AD81" s="144">
        <v>21396</v>
      </c>
      <c r="AE81" s="9">
        <f t="shared" si="3"/>
        <v>0</v>
      </c>
    </row>
    <row r="82" spans="1:31" ht="18" customHeight="1">
      <c r="A82" s="148" t="s">
        <v>103</v>
      </c>
      <c r="B82" s="154" t="s">
        <v>156</v>
      </c>
      <c r="C82" s="62">
        <v>0</v>
      </c>
      <c r="D82" s="62">
        <v>0</v>
      </c>
      <c r="E82" s="62">
        <v>0</v>
      </c>
      <c r="F82" s="62">
        <v>0</v>
      </c>
      <c r="G82" s="62">
        <v>0</v>
      </c>
      <c r="H82" s="62">
        <v>1</v>
      </c>
      <c r="I82" s="62">
        <v>0</v>
      </c>
      <c r="J82" s="62">
        <v>1</v>
      </c>
      <c r="K82" s="62">
        <v>2</v>
      </c>
      <c r="L82" s="62">
        <v>1</v>
      </c>
      <c r="M82" s="62">
        <v>1</v>
      </c>
      <c r="N82" s="62">
        <v>0</v>
      </c>
      <c r="O82" s="62">
        <v>1</v>
      </c>
      <c r="P82" s="62">
        <v>2</v>
      </c>
      <c r="Q82" s="62">
        <v>1</v>
      </c>
      <c r="R82" s="62">
        <v>2</v>
      </c>
      <c r="S82" s="62">
        <v>0</v>
      </c>
      <c r="T82" s="62">
        <v>0</v>
      </c>
      <c r="U82" s="62">
        <v>0</v>
      </c>
      <c r="V82" s="62">
        <v>0</v>
      </c>
      <c r="W82" s="62">
        <v>0</v>
      </c>
      <c r="X82" s="62">
        <v>0</v>
      </c>
      <c r="Y82" s="62">
        <v>0</v>
      </c>
      <c r="Z82" s="62">
        <v>0</v>
      </c>
      <c r="AA82" s="62">
        <v>0</v>
      </c>
      <c r="AB82" s="62">
        <v>0</v>
      </c>
      <c r="AC82" s="92">
        <f t="shared" si="4"/>
        <v>12</v>
      </c>
      <c r="AD82" s="144">
        <v>24165</v>
      </c>
      <c r="AE82" s="9">
        <f t="shared" si="3"/>
        <v>49.658597144630662</v>
      </c>
    </row>
    <row r="83" spans="1:31" ht="18" customHeight="1">
      <c r="A83" s="148" t="s">
        <v>104</v>
      </c>
      <c r="B83" s="154" t="s">
        <v>156</v>
      </c>
      <c r="C83" s="62">
        <v>0</v>
      </c>
      <c r="D83" s="62">
        <v>0</v>
      </c>
      <c r="E83" s="62">
        <v>0</v>
      </c>
      <c r="F83" s="62">
        <v>0</v>
      </c>
      <c r="G83" s="62">
        <v>0</v>
      </c>
      <c r="H83" s="62">
        <v>0</v>
      </c>
      <c r="I83" s="62">
        <v>0</v>
      </c>
      <c r="J83" s="62">
        <v>0</v>
      </c>
      <c r="K83" s="62">
        <v>1</v>
      </c>
      <c r="L83" s="62">
        <v>0</v>
      </c>
      <c r="M83" s="62">
        <v>0</v>
      </c>
      <c r="N83" s="62">
        <v>0</v>
      </c>
      <c r="O83" s="62">
        <v>0</v>
      </c>
      <c r="P83" s="62">
        <v>0</v>
      </c>
      <c r="Q83" s="62">
        <v>0</v>
      </c>
      <c r="R83" s="62">
        <v>0</v>
      </c>
      <c r="S83" s="62">
        <v>0</v>
      </c>
      <c r="T83" s="62">
        <v>0</v>
      </c>
      <c r="U83" s="62">
        <v>0</v>
      </c>
      <c r="V83" s="62">
        <v>0</v>
      </c>
      <c r="W83" s="62">
        <v>0</v>
      </c>
      <c r="X83" s="62">
        <v>0</v>
      </c>
      <c r="Y83" s="62">
        <v>1</v>
      </c>
      <c r="Z83" s="62">
        <v>1</v>
      </c>
      <c r="AA83" s="62">
        <v>0</v>
      </c>
      <c r="AB83" s="175">
        <v>1</v>
      </c>
      <c r="AC83" s="92">
        <f t="shared" si="4"/>
        <v>4</v>
      </c>
      <c r="AD83" s="144">
        <v>75652</v>
      </c>
      <c r="AE83" s="9">
        <f t="shared" si="3"/>
        <v>5.2873684767091422</v>
      </c>
    </row>
    <row r="84" spans="1:31" ht="18" customHeight="1">
      <c r="A84" s="148" t="s">
        <v>105</v>
      </c>
      <c r="B84" s="154" t="s">
        <v>157</v>
      </c>
      <c r="C84" s="30">
        <v>0</v>
      </c>
      <c r="D84" s="30">
        <v>0</v>
      </c>
      <c r="E84" s="30">
        <v>0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1</v>
      </c>
      <c r="Q84" s="30">
        <v>0</v>
      </c>
      <c r="R84" s="30">
        <v>0</v>
      </c>
      <c r="S84" s="30">
        <v>0</v>
      </c>
      <c r="T84" s="30">
        <v>0</v>
      </c>
      <c r="U84" s="30">
        <v>0</v>
      </c>
      <c r="V84" s="30">
        <v>0</v>
      </c>
      <c r="W84" s="30">
        <v>2</v>
      </c>
      <c r="X84" s="30">
        <v>0</v>
      </c>
      <c r="Y84" s="30">
        <v>0</v>
      </c>
      <c r="Z84" s="30">
        <v>0</v>
      </c>
      <c r="AA84" s="30">
        <v>0</v>
      </c>
      <c r="AB84" s="28">
        <v>0</v>
      </c>
      <c r="AC84" s="92">
        <f t="shared" si="4"/>
        <v>3</v>
      </c>
      <c r="AD84" s="144">
        <v>9414</v>
      </c>
      <c r="AE84" s="9">
        <f t="shared" si="3"/>
        <v>31.867431485022308</v>
      </c>
    </row>
    <row r="85" spans="1:31" ht="18" customHeight="1">
      <c r="A85" s="148" t="s">
        <v>106</v>
      </c>
      <c r="B85" s="154" t="s">
        <v>158</v>
      </c>
      <c r="C85" s="61">
        <v>0</v>
      </c>
      <c r="D85" s="28">
        <v>0</v>
      </c>
      <c r="E85" s="35">
        <v>0</v>
      </c>
      <c r="F85" s="35">
        <v>0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28">
        <v>0</v>
      </c>
      <c r="U85" s="28">
        <v>0</v>
      </c>
      <c r="V85" s="28">
        <v>0</v>
      </c>
      <c r="W85" s="28">
        <v>0</v>
      </c>
      <c r="X85" s="28">
        <v>0</v>
      </c>
      <c r="Y85" s="28">
        <v>0</v>
      </c>
      <c r="Z85" s="28">
        <v>0</v>
      </c>
      <c r="AA85" s="28">
        <v>0</v>
      </c>
      <c r="AB85" s="28">
        <v>0</v>
      </c>
      <c r="AC85" s="92">
        <f t="shared" si="4"/>
        <v>0</v>
      </c>
      <c r="AD85" s="144">
        <v>14677</v>
      </c>
      <c r="AE85" s="9">
        <f t="shared" si="3"/>
        <v>0</v>
      </c>
    </row>
    <row r="86" spans="1:31" ht="18" customHeight="1">
      <c r="A86" s="148" t="s">
        <v>107</v>
      </c>
      <c r="B86" s="154" t="s">
        <v>156</v>
      </c>
      <c r="C86" s="159">
        <v>3</v>
      </c>
      <c r="D86" s="159">
        <v>5</v>
      </c>
      <c r="E86" s="78">
        <v>13</v>
      </c>
      <c r="F86" s="78">
        <v>6</v>
      </c>
      <c r="G86" s="78">
        <v>9</v>
      </c>
      <c r="H86" s="78">
        <v>16</v>
      </c>
      <c r="I86" s="78">
        <v>14</v>
      </c>
      <c r="J86" s="78">
        <v>20</v>
      </c>
      <c r="K86" s="78">
        <v>17</v>
      </c>
      <c r="L86" s="78">
        <v>18</v>
      </c>
      <c r="M86" s="78">
        <v>23</v>
      </c>
      <c r="N86" s="78">
        <v>17</v>
      </c>
      <c r="O86" s="78">
        <v>11</v>
      </c>
      <c r="P86" s="78">
        <v>8</v>
      </c>
      <c r="Q86" s="78">
        <v>8</v>
      </c>
      <c r="R86" s="78">
        <v>13</v>
      </c>
      <c r="S86" s="78">
        <v>10</v>
      </c>
      <c r="T86" s="78">
        <v>6</v>
      </c>
      <c r="U86" s="78">
        <v>8</v>
      </c>
      <c r="V86" s="78">
        <v>4</v>
      </c>
      <c r="W86" s="78">
        <v>6</v>
      </c>
      <c r="X86" s="78">
        <v>8</v>
      </c>
      <c r="Y86" s="78">
        <v>2</v>
      </c>
      <c r="Z86" s="78">
        <v>4</v>
      </c>
      <c r="AA86" s="78">
        <v>3</v>
      </c>
      <c r="AB86" s="176">
        <v>3</v>
      </c>
      <c r="AC86" s="92">
        <f t="shared" si="4"/>
        <v>255</v>
      </c>
      <c r="AD86" s="144">
        <v>479664</v>
      </c>
      <c r="AE86" s="9">
        <f t="shared" si="3"/>
        <v>53.16221354948464</v>
      </c>
    </row>
    <row r="87" spans="1:31" ht="18" customHeight="1" thickBot="1">
      <c r="A87" s="117" t="s">
        <v>108</v>
      </c>
      <c r="B87" s="155" t="s">
        <v>156</v>
      </c>
      <c r="C87" s="79">
        <v>12</v>
      </c>
      <c r="D87" s="79">
        <v>9</v>
      </c>
      <c r="E87" s="79">
        <v>8</v>
      </c>
      <c r="F87" s="79">
        <v>7</v>
      </c>
      <c r="G87" s="79">
        <v>7</v>
      </c>
      <c r="H87" s="79">
        <v>4</v>
      </c>
      <c r="I87" s="79">
        <v>3</v>
      </c>
      <c r="J87" s="79">
        <v>2</v>
      </c>
      <c r="K87" s="79">
        <v>8</v>
      </c>
      <c r="L87" s="79">
        <v>15</v>
      </c>
      <c r="M87" s="79">
        <v>12</v>
      </c>
      <c r="N87" s="79">
        <v>10</v>
      </c>
      <c r="O87" s="79">
        <v>17</v>
      </c>
      <c r="P87" s="79">
        <v>14</v>
      </c>
      <c r="Q87" s="79">
        <v>9</v>
      </c>
      <c r="R87" s="79">
        <v>12</v>
      </c>
      <c r="S87" s="79">
        <v>10</v>
      </c>
      <c r="T87" s="79">
        <v>16</v>
      </c>
      <c r="U87" s="79">
        <v>10</v>
      </c>
      <c r="V87" s="79">
        <v>11</v>
      </c>
      <c r="W87" s="79">
        <v>14</v>
      </c>
      <c r="X87" s="79">
        <v>10</v>
      </c>
      <c r="Y87" s="79">
        <v>8</v>
      </c>
      <c r="Z87" s="79">
        <v>7</v>
      </c>
      <c r="AA87" s="79">
        <v>12</v>
      </c>
      <c r="AB87" s="177">
        <v>7</v>
      </c>
      <c r="AC87" s="92">
        <f t="shared" si="4"/>
        <v>254</v>
      </c>
      <c r="AD87" s="143">
        <v>359555</v>
      </c>
      <c r="AE87" s="63">
        <f t="shared" si="3"/>
        <v>70.642878001974665</v>
      </c>
    </row>
    <row r="88" spans="1:31" ht="18" customHeight="1" thickBot="1">
      <c r="A88" s="94" t="s">
        <v>109</v>
      </c>
      <c r="B88" s="156"/>
      <c r="C88" s="95">
        <f>SUM(C10:C87)</f>
        <v>31</v>
      </c>
      <c r="D88" s="96">
        <f>SUM(D10:D87)</f>
        <v>31</v>
      </c>
      <c r="E88" s="96">
        <f t="shared" ref="E88:Z88" si="5">SUM(E10:E87)</f>
        <v>45</v>
      </c>
      <c r="F88" s="96">
        <f t="shared" si="5"/>
        <v>36</v>
      </c>
      <c r="G88" s="96">
        <f t="shared" si="5"/>
        <v>41</v>
      </c>
      <c r="H88" s="96">
        <f t="shared" si="5"/>
        <v>42</v>
      </c>
      <c r="I88" s="96">
        <f t="shared" si="5"/>
        <v>37</v>
      </c>
      <c r="J88" s="96">
        <f t="shared" si="5"/>
        <v>48</v>
      </c>
      <c r="K88" s="96">
        <f t="shared" si="5"/>
        <v>47</v>
      </c>
      <c r="L88" s="96">
        <f>SUM(L10:L87)</f>
        <v>55</v>
      </c>
      <c r="M88" s="96">
        <f t="shared" si="5"/>
        <v>70</v>
      </c>
      <c r="N88" s="96">
        <f t="shared" si="5"/>
        <v>59</v>
      </c>
      <c r="O88" s="95">
        <f t="shared" si="5"/>
        <v>59</v>
      </c>
      <c r="P88" s="96">
        <f t="shared" si="5"/>
        <v>67</v>
      </c>
      <c r="Q88" s="96">
        <f t="shared" si="5"/>
        <v>70</v>
      </c>
      <c r="R88" s="96">
        <f t="shared" si="5"/>
        <v>69</v>
      </c>
      <c r="S88" s="96">
        <f t="shared" si="5"/>
        <v>62</v>
      </c>
      <c r="T88" s="96">
        <f>SUM(T10:T87)</f>
        <v>56</v>
      </c>
      <c r="U88" s="96">
        <f>SUM(U10:U87)</f>
        <v>29</v>
      </c>
      <c r="V88" s="96">
        <f>SUM(V10:V87)</f>
        <v>29</v>
      </c>
      <c r="W88" s="96">
        <f>SUM(W10:W87)</f>
        <v>42</v>
      </c>
      <c r="X88" s="96">
        <f t="shared" si="5"/>
        <v>42</v>
      </c>
      <c r="Y88" s="96">
        <f>SUM(Y10:Y87)</f>
        <v>24</v>
      </c>
      <c r="Z88" s="96">
        <f t="shared" si="5"/>
        <v>19</v>
      </c>
      <c r="AA88" s="96">
        <f>SUM(AA10:AA87)</f>
        <v>20</v>
      </c>
      <c r="AB88" s="96">
        <f>SUM(AB10:AB87)</f>
        <v>17</v>
      </c>
      <c r="AC88" s="119">
        <f t="shared" si="4"/>
        <v>1147</v>
      </c>
      <c r="AD88" s="93">
        <f>SUM(AD10:AD87)</f>
        <v>3973697</v>
      </c>
      <c r="AE88" s="64">
        <f t="shared" si="3"/>
        <v>28.864807759625357</v>
      </c>
    </row>
    <row r="89" spans="1:31" ht="18" customHeight="1" thickBot="1">
      <c r="A89" s="97" t="s">
        <v>147</v>
      </c>
      <c r="B89" s="157"/>
      <c r="C89" s="217">
        <f>SUM(C88:F88)</f>
        <v>143</v>
      </c>
      <c r="D89" s="217"/>
      <c r="E89" s="217"/>
      <c r="F89" s="217"/>
      <c r="G89" s="218">
        <f>SUM(G88:J88)</f>
        <v>168</v>
      </c>
      <c r="H89" s="219"/>
      <c r="I89" s="219"/>
      <c r="J89" s="219"/>
      <c r="K89" s="220">
        <f>SUM(K88:O88)</f>
        <v>290</v>
      </c>
      <c r="L89" s="221"/>
      <c r="M89" s="221"/>
      <c r="N89" s="221"/>
      <c r="O89" s="222"/>
      <c r="P89" s="220">
        <f>SUM(P88:S88)</f>
        <v>268</v>
      </c>
      <c r="Q89" s="221"/>
      <c r="R89" s="221"/>
      <c r="S89" s="221"/>
      <c r="T89" s="218">
        <f>SUM(T88:W88)</f>
        <v>156</v>
      </c>
      <c r="U89" s="219"/>
      <c r="V89" s="219"/>
      <c r="W89" s="219"/>
      <c r="X89" s="220">
        <f>SUM(X88:AB88)</f>
        <v>122</v>
      </c>
      <c r="Y89" s="221"/>
      <c r="Z89" s="221"/>
      <c r="AA89" s="221"/>
      <c r="AB89" s="222"/>
      <c r="AC89" s="65"/>
      <c r="AD89" s="65"/>
      <c r="AE89" s="66"/>
    </row>
    <row r="90" spans="1:31" ht="12.75">
      <c r="A90" s="214" t="s">
        <v>152</v>
      </c>
      <c r="B90" s="214"/>
      <c r="C90" s="214"/>
      <c r="D90" s="214"/>
      <c r="E90" s="214"/>
      <c r="F90" s="214"/>
      <c r="G90" s="214"/>
      <c r="H90" s="75"/>
      <c r="I90" s="213" t="s">
        <v>142</v>
      </c>
      <c r="J90" s="213"/>
      <c r="K90" s="213"/>
      <c r="L90" s="213"/>
      <c r="M90" s="213"/>
      <c r="N90" s="213"/>
      <c r="O90" s="213"/>
      <c r="P90" s="213"/>
      <c r="Q90" s="213"/>
      <c r="R90" s="213"/>
      <c r="S90" s="213"/>
      <c r="T90" s="213"/>
      <c r="U90" s="213"/>
      <c r="V90" s="213"/>
      <c r="W90" s="213"/>
      <c r="X90" s="213"/>
      <c r="Y90" s="213"/>
      <c r="Z90" s="213"/>
      <c r="AA90" s="213"/>
      <c r="AB90" s="213"/>
      <c r="AC90" s="213"/>
      <c r="AD90" s="213"/>
      <c r="AE90" s="213"/>
    </row>
    <row r="91" spans="1:31" ht="12.75">
      <c r="A91" s="210" t="s">
        <v>154</v>
      </c>
      <c r="B91" s="211"/>
      <c r="C91" s="211"/>
      <c r="D91" s="211"/>
      <c r="E91" s="211"/>
      <c r="F91" s="211"/>
      <c r="G91" s="212"/>
      <c r="H91" s="51">
        <v>1</v>
      </c>
      <c r="I91" s="204"/>
      <c r="J91" s="205"/>
      <c r="K91" s="205"/>
      <c r="L91" s="205"/>
      <c r="M91" s="205"/>
      <c r="N91" s="205"/>
      <c r="O91" s="205"/>
      <c r="P91" s="205"/>
      <c r="Q91" s="205"/>
      <c r="R91" s="205"/>
      <c r="S91" s="205"/>
      <c r="T91" s="205"/>
      <c r="U91" s="205"/>
      <c r="V91" s="205"/>
      <c r="W91" s="205"/>
      <c r="X91" s="205"/>
      <c r="Y91" s="205"/>
      <c r="Z91" s="205"/>
      <c r="AA91" s="205"/>
      <c r="AB91" s="205"/>
      <c r="AC91" s="205"/>
      <c r="AD91" s="205"/>
      <c r="AE91" s="206"/>
    </row>
    <row r="92" spans="1:31" ht="12.75">
      <c r="A92" s="210" t="s">
        <v>155</v>
      </c>
      <c r="B92" s="211"/>
      <c r="C92" s="211"/>
      <c r="D92" s="211"/>
      <c r="E92" s="211"/>
      <c r="F92" s="211"/>
      <c r="G92" s="212"/>
      <c r="H92" s="21"/>
      <c r="I92" s="204"/>
      <c r="J92" s="205"/>
      <c r="K92" s="205"/>
      <c r="L92" s="205"/>
      <c r="M92" s="205"/>
      <c r="N92" s="205"/>
      <c r="O92" s="205"/>
      <c r="P92" s="205"/>
      <c r="Q92" s="205"/>
      <c r="R92" s="205"/>
      <c r="S92" s="205"/>
      <c r="T92" s="205"/>
      <c r="U92" s="205"/>
      <c r="V92" s="205"/>
      <c r="W92" s="205"/>
      <c r="X92" s="205"/>
      <c r="Y92" s="205"/>
      <c r="Z92" s="205"/>
      <c r="AA92" s="205"/>
      <c r="AB92" s="205"/>
      <c r="AC92" s="205"/>
      <c r="AD92" s="205"/>
      <c r="AE92" s="206"/>
    </row>
    <row r="93" spans="1:31" ht="12.75">
      <c r="A93" s="58" t="s">
        <v>164</v>
      </c>
      <c r="B93" s="215">
        <f ca="1">TODAY()</f>
        <v>42979</v>
      </c>
      <c r="C93" s="215"/>
      <c r="D93" s="215"/>
      <c r="E93" s="215"/>
      <c r="F93" s="215"/>
      <c r="G93" s="215"/>
      <c r="H93" s="215"/>
      <c r="I93" s="215"/>
      <c r="J93" s="216" t="s">
        <v>171</v>
      </c>
      <c r="K93" s="216"/>
      <c r="L93" s="216"/>
      <c r="M93" s="216"/>
      <c r="N93" s="216"/>
      <c r="O93" s="216"/>
      <c r="P93" s="216"/>
      <c r="Q93" s="216"/>
      <c r="R93" s="216"/>
      <c r="S93" s="216"/>
      <c r="T93" s="216"/>
      <c r="U93" s="216"/>
      <c r="V93" s="216"/>
      <c r="W93" s="216"/>
      <c r="X93" s="216"/>
      <c r="Y93" s="216"/>
      <c r="Z93" s="216"/>
      <c r="AA93" s="216"/>
      <c r="AB93" s="216"/>
      <c r="AC93" s="216"/>
      <c r="AD93" s="203"/>
      <c r="AE93" s="203"/>
    </row>
    <row r="94" spans="1:31" ht="12.75">
      <c r="A94" s="203"/>
      <c r="B94" s="203"/>
      <c r="C94" s="203"/>
      <c r="D94" s="203"/>
      <c r="E94" s="203"/>
      <c r="F94" s="203"/>
      <c r="G94" s="203"/>
      <c r="H94" s="203"/>
      <c r="I94" s="203"/>
      <c r="J94" s="203" t="s">
        <v>110</v>
      </c>
      <c r="K94" s="203"/>
      <c r="L94" s="203"/>
      <c r="M94" s="203"/>
      <c r="N94" s="203"/>
      <c r="O94" s="203"/>
      <c r="P94" s="203"/>
      <c r="Q94" s="203"/>
      <c r="R94" s="203"/>
      <c r="S94" s="203"/>
      <c r="T94" s="203"/>
      <c r="U94" s="203"/>
      <c r="V94" s="203"/>
      <c r="W94" s="203"/>
      <c r="X94" s="203"/>
      <c r="Y94" s="203"/>
      <c r="Z94" s="203"/>
      <c r="AA94" s="203"/>
      <c r="AB94" s="203"/>
      <c r="AC94" s="203"/>
      <c r="AD94" s="209"/>
      <c r="AE94" s="209"/>
    </row>
    <row r="95" spans="1:31" ht="12.75">
      <c r="A95" s="207" t="s">
        <v>111</v>
      </c>
      <c r="B95" s="207"/>
      <c r="C95" s="207"/>
      <c r="D95" s="207"/>
      <c r="E95" s="208"/>
      <c r="F95" s="208"/>
      <c r="G95" s="208"/>
      <c r="H95" s="208"/>
      <c r="I95" s="208"/>
      <c r="J95" s="208"/>
      <c r="K95" s="208"/>
      <c r="L95" s="208"/>
      <c r="M95" s="208"/>
      <c r="N95" s="208"/>
      <c r="O95" s="208"/>
      <c r="P95" s="208"/>
      <c r="Q95" s="208"/>
      <c r="R95" s="208"/>
      <c r="S95" s="208"/>
      <c r="T95" s="208"/>
      <c r="U95" s="208"/>
      <c r="V95" s="208"/>
      <c r="W95" s="208"/>
      <c r="X95" s="208"/>
      <c r="Y95" s="208"/>
      <c r="Z95" s="208"/>
      <c r="AA95" s="208"/>
      <c r="AB95" s="208"/>
      <c r="AC95" s="208"/>
      <c r="AD95" s="208"/>
      <c r="AE95" s="208"/>
    </row>
    <row r="96" spans="1:31" ht="12.75">
      <c r="A96" s="207" t="s">
        <v>172</v>
      </c>
      <c r="B96" s="207"/>
      <c r="C96" s="207"/>
      <c r="D96" s="207"/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7"/>
      <c r="P96" s="207"/>
      <c r="Q96" s="207"/>
      <c r="R96" s="207"/>
      <c r="S96" s="207"/>
      <c r="T96" s="207"/>
      <c r="U96" s="207"/>
      <c r="V96" s="207"/>
      <c r="W96" s="207"/>
      <c r="X96" s="207"/>
      <c r="Y96" s="207"/>
      <c r="Z96" s="207"/>
      <c r="AA96" s="207"/>
      <c r="AB96" s="207"/>
      <c r="AC96" s="207"/>
      <c r="AD96" s="207"/>
      <c r="AE96" s="207"/>
    </row>
    <row r="97" spans="1:31" ht="12.75">
      <c r="A97" s="207" t="s">
        <v>167</v>
      </c>
      <c r="B97" s="207"/>
      <c r="C97" s="207"/>
      <c r="D97" s="207"/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7"/>
      <c r="P97" s="207"/>
      <c r="Q97" s="207"/>
      <c r="R97" s="207"/>
      <c r="S97" s="207"/>
      <c r="T97" s="207"/>
      <c r="U97" s="207"/>
      <c r="V97" s="207"/>
      <c r="W97" s="207"/>
      <c r="X97" s="207"/>
      <c r="Y97" s="207"/>
      <c r="Z97" s="207"/>
      <c r="AA97" s="207"/>
      <c r="AB97" s="207"/>
      <c r="AC97" s="207"/>
      <c r="AD97" s="207"/>
      <c r="AE97" s="207"/>
    </row>
    <row r="99" spans="1:31" ht="5.25" customHeight="1">
      <c r="I99" s="74"/>
    </row>
    <row r="112" spans="1:31" ht="5.65" customHeight="1">
      <c r="K112" t="s">
        <v>163</v>
      </c>
    </row>
  </sheetData>
  <sheetProtection password="B30E" sheet="1" objects="1" scenarios="1" selectLockedCells="1" selectUnlockedCells="1"/>
  <mergeCells count="36">
    <mergeCell ref="I90:AE90"/>
    <mergeCell ref="A90:G90"/>
    <mergeCell ref="B93:I93"/>
    <mergeCell ref="J93:AC93"/>
    <mergeCell ref="C89:F89"/>
    <mergeCell ref="G89:J89"/>
    <mergeCell ref="T89:W89"/>
    <mergeCell ref="K89:O89"/>
    <mergeCell ref="P89:S89"/>
    <mergeCell ref="X89:AB89"/>
    <mergeCell ref="J94:AC94"/>
    <mergeCell ref="I92:AE92"/>
    <mergeCell ref="I91:AE91"/>
    <mergeCell ref="A97:AE97"/>
    <mergeCell ref="A96:AE96"/>
    <mergeCell ref="A95:D95"/>
    <mergeCell ref="E95:AE95"/>
    <mergeCell ref="AD94:AE94"/>
    <mergeCell ref="A94:I94"/>
    <mergeCell ref="A91:G91"/>
    <mergeCell ref="A92:G92"/>
    <mergeCell ref="AD93:AE93"/>
    <mergeCell ref="A1:AE1"/>
    <mergeCell ref="A2:AE2"/>
    <mergeCell ref="A3:AE3"/>
    <mergeCell ref="A4:AE4"/>
    <mergeCell ref="A8:A9"/>
    <mergeCell ref="A5:AE5"/>
    <mergeCell ref="AC8:AC9"/>
    <mergeCell ref="A7:K7"/>
    <mergeCell ref="A6:AE6"/>
    <mergeCell ref="W7:AA7"/>
    <mergeCell ref="AC7:AE7"/>
    <mergeCell ref="C8:AA8"/>
    <mergeCell ref="AE8:AE9"/>
    <mergeCell ref="AD8:AD9"/>
  </mergeCells>
  <phoneticPr fontId="0" type="noConversion"/>
  <printOptions horizontalCentered="1"/>
  <pageMargins left="0.19685039370078741" right="0.19685039370078741" top="0.19685039370078741" bottom="0.19685039370078741" header="0.11811023622047245" footer="0.11811023622047245"/>
  <pageSetup paperSize="9" scale="52" orientation="landscape" r:id="rId1"/>
  <headerFooter alignWithMargins="0"/>
  <rowBreaks count="1" manualBreakCount="1">
    <brk id="46" max="2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46"/>
  <sheetViews>
    <sheetView zoomScale="76" zoomScaleNormal="76" workbookViewId="0">
      <selection activeCell="A5" sqref="A5:AE5"/>
    </sheetView>
  </sheetViews>
  <sheetFormatPr defaultRowHeight="12.75"/>
  <cols>
    <col min="1" max="1" width="26.5703125" customWidth="1"/>
    <col min="2" max="2" width="11.85546875" bestFit="1" customWidth="1"/>
    <col min="3" max="3" width="6.7109375" customWidth="1"/>
    <col min="4" max="5" width="4.7109375" customWidth="1"/>
    <col min="6" max="6" width="5.140625" customWidth="1"/>
    <col min="7" max="7" width="5.85546875" customWidth="1"/>
    <col min="8" max="8" width="5" customWidth="1"/>
    <col min="9" max="9" width="6.85546875" customWidth="1"/>
    <col min="10" max="10" width="5.5703125" customWidth="1"/>
    <col min="11" max="11" width="6.5703125" customWidth="1"/>
    <col min="12" max="12" width="5" customWidth="1"/>
    <col min="13" max="13" width="4.85546875" customWidth="1"/>
    <col min="14" max="14" width="5.5703125" customWidth="1"/>
    <col min="15" max="15" width="5.28515625" customWidth="1"/>
    <col min="16" max="16" width="5.85546875" customWidth="1"/>
    <col min="17" max="17" width="6.28515625" customWidth="1"/>
    <col min="18" max="18" width="6.140625" customWidth="1"/>
    <col min="19" max="19" width="5.7109375" customWidth="1"/>
    <col min="20" max="20" width="4.7109375" customWidth="1"/>
    <col min="21" max="21" width="5.5703125" customWidth="1"/>
    <col min="22" max="22" width="4.28515625" customWidth="1"/>
    <col min="23" max="23" width="4.42578125" customWidth="1"/>
    <col min="24" max="24" width="4.140625" customWidth="1"/>
    <col min="25" max="25" width="5.42578125" customWidth="1"/>
    <col min="26" max="28" width="4.7109375" customWidth="1"/>
    <col min="29" max="29" width="13.140625" bestFit="1" customWidth="1"/>
    <col min="30" max="30" width="9.85546875" customWidth="1"/>
    <col min="31" max="31" width="10.7109375" customWidth="1"/>
    <col min="32" max="32" width="13.85546875" customWidth="1"/>
  </cols>
  <sheetData>
    <row r="1" spans="1:36" ht="18">
      <c r="A1" s="247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1"/>
    </row>
    <row r="2" spans="1:36" ht="18">
      <c r="A2" s="247" t="s">
        <v>1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1"/>
    </row>
    <row r="3" spans="1:36" ht="18">
      <c r="A3" s="247" t="s">
        <v>2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1"/>
    </row>
    <row r="4" spans="1:36" ht="15">
      <c r="A4" s="248"/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1"/>
    </row>
    <row r="5" spans="1:36" ht="18">
      <c r="A5" s="249" t="s">
        <v>170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1"/>
    </row>
    <row r="6" spans="1:36" ht="14.25">
      <c r="A6" s="246"/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1"/>
    </row>
    <row r="7" spans="1:36" ht="16.5" thickBot="1">
      <c r="A7" s="229" t="s">
        <v>3</v>
      </c>
      <c r="B7" s="229"/>
      <c r="C7" s="229"/>
      <c r="D7" s="229"/>
      <c r="E7" s="229"/>
      <c r="F7" s="229"/>
      <c r="G7" s="229"/>
      <c r="H7" s="229"/>
      <c r="I7" s="226"/>
      <c r="J7" s="226"/>
      <c r="K7" s="226"/>
      <c r="L7" s="226"/>
      <c r="M7" s="226"/>
      <c r="N7" s="226"/>
      <c r="O7" s="226"/>
      <c r="P7" s="225" t="s">
        <v>144</v>
      </c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197">
        <f ca="1">TODAY()</f>
        <v>42979</v>
      </c>
      <c r="AD7" s="197"/>
      <c r="AE7" s="197"/>
      <c r="AF7" s="2"/>
    </row>
    <row r="8" spans="1:36" ht="40.5" customHeight="1">
      <c r="A8" s="230" t="s">
        <v>4</v>
      </c>
      <c r="B8" s="126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 t="s">
        <v>112</v>
      </c>
      <c r="AD8" s="230" t="s">
        <v>113</v>
      </c>
      <c r="AE8" s="238" t="s">
        <v>149</v>
      </c>
      <c r="AF8" s="235" t="s">
        <v>7</v>
      </c>
      <c r="AG8" s="233" t="s">
        <v>114</v>
      </c>
      <c r="AI8" s="70"/>
    </row>
    <row r="9" spans="1:36" ht="21" customHeight="1" thickBot="1">
      <c r="A9" s="239"/>
      <c r="B9" s="134" t="s">
        <v>160</v>
      </c>
      <c r="C9" s="127" t="s">
        <v>116</v>
      </c>
      <c r="D9" s="127" t="s">
        <v>117</v>
      </c>
      <c r="E9" s="127" t="s">
        <v>118</v>
      </c>
      <c r="F9" s="127" t="s">
        <v>119</v>
      </c>
      <c r="G9" s="127" t="s">
        <v>120</v>
      </c>
      <c r="H9" s="127" t="s">
        <v>121</v>
      </c>
      <c r="I9" s="127" t="s">
        <v>122</v>
      </c>
      <c r="J9" s="127" t="s">
        <v>123</v>
      </c>
      <c r="K9" s="127" t="s">
        <v>124</v>
      </c>
      <c r="L9" s="127" t="s">
        <v>125</v>
      </c>
      <c r="M9" s="127" t="s">
        <v>126</v>
      </c>
      <c r="N9" s="127" t="s">
        <v>127</v>
      </c>
      <c r="O9" s="127" t="s">
        <v>128</v>
      </c>
      <c r="P9" s="127" t="s">
        <v>129</v>
      </c>
      <c r="Q9" s="127" t="s">
        <v>130</v>
      </c>
      <c r="R9" s="127" t="s">
        <v>131</v>
      </c>
      <c r="S9" s="127" t="s">
        <v>132</v>
      </c>
      <c r="T9" s="127" t="s">
        <v>133</v>
      </c>
      <c r="U9" s="127" t="s">
        <v>134</v>
      </c>
      <c r="V9" s="127" t="s">
        <v>135</v>
      </c>
      <c r="W9" s="127" t="s">
        <v>136</v>
      </c>
      <c r="X9" s="127" t="s">
        <v>137</v>
      </c>
      <c r="Y9" s="127" t="s">
        <v>138</v>
      </c>
      <c r="Z9" s="127" t="s">
        <v>139</v>
      </c>
      <c r="AA9" s="127" t="s">
        <v>140</v>
      </c>
      <c r="AB9" s="127" t="s">
        <v>141</v>
      </c>
      <c r="AC9" s="230"/>
      <c r="AD9" s="230"/>
      <c r="AE9" s="238"/>
      <c r="AF9" s="236"/>
      <c r="AG9" s="234"/>
      <c r="AI9" s="71"/>
      <c r="AJ9" s="70"/>
    </row>
    <row r="10" spans="1:36" ht="18" customHeight="1">
      <c r="A10" s="128" t="s">
        <v>32</v>
      </c>
      <c r="B10" s="129" t="s">
        <v>156</v>
      </c>
      <c r="C10" s="186">
        <v>0</v>
      </c>
      <c r="D10" s="187">
        <v>0</v>
      </c>
      <c r="E10" s="187">
        <v>0</v>
      </c>
      <c r="F10" s="187">
        <v>0</v>
      </c>
      <c r="G10" s="187">
        <v>0</v>
      </c>
      <c r="H10" s="187">
        <v>2</v>
      </c>
      <c r="I10" s="187">
        <v>1</v>
      </c>
      <c r="J10" s="186">
        <v>0</v>
      </c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27"/>
      <c r="Z10" s="27"/>
      <c r="AA10" s="27"/>
      <c r="AB10" s="27"/>
      <c r="AC10" s="98">
        <f t="shared" ref="AC10:AC41" si="0">SUM(C10:AB10)</f>
        <v>3</v>
      </c>
      <c r="AD10" s="123">
        <f>SUM(AC10,Plan1!AC10)</f>
        <v>37</v>
      </c>
      <c r="AE10" s="142">
        <v>32407</v>
      </c>
      <c r="AF10" s="101">
        <f t="shared" ref="AF10:AF41" si="1">(AC10*100000)/AE10</f>
        <v>9.257259234116086</v>
      </c>
      <c r="AG10" s="37">
        <f t="shared" ref="AG10:AG41" si="2">(AD10*100000)/AE10</f>
        <v>114.17286388743173</v>
      </c>
      <c r="AI10" s="68"/>
      <c r="AJ10" s="70"/>
    </row>
    <row r="11" spans="1:36" ht="18" customHeight="1">
      <c r="A11" s="128" t="s">
        <v>33</v>
      </c>
      <c r="B11" s="129" t="s">
        <v>157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127">
        <f t="shared" si="0"/>
        <v>0</v>
      </c>
      <c r="AD11" s="130">
        <f>SUM(AC11,Plan1!AC11)</f>
        <v>0</v>
      </c>
      <c r="AE11" s="143">
        <v>10075</v>
      </c>
      <c r="AF11" s="102">
        <f t="shared" si="1"/>
        <v>0</v>
      </c>
      <c r="AG11" s="4">
        <f t="shared" si="2"/>
        <v>0</v>
      </c>
      <c r="AI11" s="68"/>
      <c r="AJ11" s="70"/>
    </row>
    <row r="12" spans="1:36" ht="18" customHeight="1">
      <c r="A12" s="128" t="s">
        <v>34</v>
      </c>
      <c r="B12" s="129" t="s">
        <v>158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28"/>
      <c r="W12" s="28"/>
      <c r="X12" s="28"/>
      <c r="Y12" s="121"/>
      <c r="Z12" s="30"/>
      <c r="AA12" s="30"/>
      <c r="AB12" s="22"/>
      <c r="AC12" s="181">
        <f>SUM(C12:AB12)</f>
        <v>0</v>
      </c>
      <c r="AD12" s="179">
        <f>SUM(AC12,Plan1!AC12)</f>
        <v>0</v>
      </c>
      <c r="AE12" s="144">
        <v>11958</v>
      </c>
      <c r="AF12" s="102">
        <f t="shared" si="1"/>
        <v>0</v>
      </c>
      <c r="AG12" s="4">
        <f t="shared" si="2"/>
        <v>0</v>
      </c>
      <c r="AI12" s="68"/>
      <c r="AJ12" s="70"/>
    </row>
    <row r="13" spans="1:36" ht="18" customHeight="1">
      <c r="A13" s="131" t="s">
        <v>35</v>
      </c>
      <c r="B13" s="132" t="s">
        <v>159</v>
      </c>
      <c r="C13" s="173">
        <v>0</v>
      </c>
      <c r="D13" s="173">
        <v>0</v>
      </c>
      <c r="E13" s="173">
        <v>0</v>
      </c>
      <c r="F13" s="173">
        <v>0</v>
      </c>
      <c r="G13" s="173">
        <v>0</v>
      </c>
      <c r="H13" s="173">
        <v>0</v>
      </c>
      <c r="I13" s="43">
        <v>0</v>
      </c>
      <c r="J13" s="30">
        <v>0</v>
      </c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43"/>
      <c r="X13" s="30"/>
      <c r="Y13" s="30"/>
      <c r="Z13" s="30"/>
      <c r="AA13" s="30"/>
      <c r="AB13" s="30"/>
      <c r="AC13" s="98">
        <f t="shared" si="0"/>
        <v>0</v>
      </c>
      <c r="AD13" s="123">
        <f>SUM(AC13,Plan1!AC13)</f>
        <v>0</v>
      </c>
      <c r="AE13" s="142">
        <v>32175</v>
      </c>
      <c r="AF13" s="102">
        <f t="shared" si="1"/>
        <v>0</v>
      </c>
      <c r="AG13" s="4">
        <f t="shared" si="2"/>
        <v>0</v>
      </c>
      <c r="AI13" s="68"/>
      <c r="AJ13" s="70"/>
    </row>
    <row r="14" spans="1:36" ht="18" customHeight="1">
      <c r="A14" s="131" t="s">
        <v>36</v>
      </c>
      <c r="B14" s="132" t="s">
        <v>159</v>
      </c>
      <c r="C14" s="173">
        <v>0</v>
      </c>
      <c r="D14" s="173">
        <v>0</v>
      </c>
      <c r="E14" s="173">
        <v>0</v>
      </c>
      <c r="F14" s="173">
        <v>0</v>
      </c>
      <c r="G14" s="173">
        <v>2</v>
      </c>
      <c r="H14" s="173">
        <v>0</v>
      </c>
      <c r="I14" s="43">
        <v>0</v>
      </c>
      <c r="J14" s="30">
        <v>0</v>
      </c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43"/>
      <c r="X14" s="30"/>
      <c r="Y14" s="30"/>
      <c r="Z14" s="30"/>
      <c r="AA14" s="30"/>
      <c r="AB14" s="43"/>
      <c r="AC14" s="99">
        <f t="shared" si="0"/>
        <v>2</v>
      </c>
      <c r="AD14" s="3">
        <f>SUM(AC14,Plan1!AC14)</f>
        <v>12</v>
      </c>
      <c r="AE14" s="143">
        <v>15029</v>
      </c>
      <c r="AF14" s="102">
        <f t="shared" si="1"/>
        <v>13.307605296426908</v>
      </c>
      <c r="AG14" s="4">
        <f t="shared" si="2"/>
        <v>79.845631778561454</v>
      </c>
      <c r="AI14" s="68"/>
      <c r="AJ14" s="70"/>
    </row>
    <row r="15" spans="1:36" ht="18" customHeight="1">
      <c r="A15" s="131" t="s">
        <v>37</v>
      </c>
      <c r="B15" s="132" t="s">
        <v>158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174">
        <v>0</v>
      </c>
      <c r="I15" s="35">
        <v>0</v>
      </c>
      <c r="J15" s="35">
        <v>0</v>
      </c>
      <c r="K15" s="30"/>
      <c r="L15" s="30"/>
      <c r="M15" s="30"/>
      <c r="N15" s="30"/>
      <c r="O15" s="33"/>
      <c r="P15" s="23"/>
      <c r="Q15" s="23"/>
      <c r="R15" s="23"/>
      <c r="S15" s="23"/>
      <c r="T15" s="39"/>
      <c r="U15" s="30"/>
      <c r="V15" s="31"/>
      <c r="W15" s="30"/>
      <c r="X15" s="30"/>
      <c r="Y15" s="40"/>
      <c r="Z15" s="30"/>
      <c r="AA15" s="30"/>
      <c r="AB15" s="22"/>
      <c r="AC15" s="127">
        <f t="shared" si="0"/>
        <v>0</v>
      </c>
      <c r="AD15" s="130">
        <f>SUM(AC15,Plan1!AC15)</f>
        <v>0</v>
      </c>
      <c r="AE15" s="144">
        <v>7979</v>
      </c>
      <c r="AF15" s="102">
        <f t="shared" si="1"/>
        <v>0</v>
      </c>
      <c r="AG15" s="4">
        <f t="shared" si="2"/>
        <v>0</v>
      </c>
      <c r="AI15" s="68"/>
      <c r="AJ15" s="70"/>
    </row>
    <row r="16" spans="1:36" ht="18" customHeight="1">
      <c r="A16" s="131" t="s">
        <v>38</v>
      </c>
      <c r="B16" s="132" t="s">
        <v>159</v>
      </c>
      <c r="C16" s="173">
        <v>0</v>
      </c>
      <c r="D16" s="173">
        <v>0</v>
      </c>
      <c r="E16" s="173">
        <v>0</v>
      </c>
      <c r="F16" s="173">
        <v>0</v>
      </c>
      <c r="G16" s="173">
        <v>0</v>
      </c>
      <c r="H16" s="173">
        <v>0</v>
      </c>
      <c r="I16" s="43">
        <v>0</v>
      </c>
      <c r="J16" s="30"/>
      <c r="K16" s="43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43"/>
      <c r="X16" s="30"/>
      <c r="Y16" s="30"/>
      <c r="Z16" s="30"/>
      <c r="AA16" s="30"/>
      <c r="AB16" s="43"/>
      <c r="AC16" s="98">
        <f t="shared" si="0"/>
        <v>0</v>
      </c>
      <c r="AD16" s="123">
        <f>SUM(AC16,Plan1!AC16)</f>
        <v>4</v>
      </c>
      <c r="AE16" s="142">
        <v>28091</v>
      </c>
      <c r="AF16" s="102">
        <f t="shared" si="1"/>
        <v>0</v>
      </c>
      <c r="AG16" s="4">
        <f t="shared" si="2"/>
        <v>14.239436118329714</v>
      </c>
      <c r="AI16" s="68"/>
      <c r="AJ16" s="70"/>
    </row>
    <row r="17" spans="1:36" ht="18" customHeight="1">
      <c r="A17" s="131" t="s">
        <v>39</v>
      </c>
      <c r="B17" s="132" t="s">
        <v>159</v>
      </c>
      <c r="C17" s="173">
        <v>0</v>
      </c>
      <c r="D17" s="173">
        <v>0</v>
      </c>
      <c r="E17" s="173">
        <v>0</v>
      </c>
      <c r="F17" s="173">
        <v>0</v>
      </c>
      <c r="G17" s="173">
        <v>0</v>
      </c>
      <c r="H17" s="173">
        <v>0</v>
      </c>
      <c r="I17" s="43">
        <v>0</v>
      </c>
      <c r="J17" s="30">
        <v>0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44"/>
      <c r="AC17" s="99">
        <f t="shared" si="0"/>
        <v>0</v>
      </c>
      <c r="AD17" s="3">
        <f>SUM(AC17,Plan1!AC17)</f>
        <v>0</v>
      </c>
      <c r="AE17" s="143">
        <v>7928</v>
      </c>
      <c r="AF17" s="102">
        <f t="shared" si="1"/>
        <v>0</v>
      </c>
      <c r="AG17" s="4">
        <f t="shared" si="2"/>
        <v>0</v>
      </c>
      <c r="AI17" s="68"/>
      <c r="AJ17" s="70"/>
    </row>
    <row r="18" spans="1:36" ht="18" customHeight="1">
      <c r="A18" s="131" t="s">
        <v>40</v>
      </c>
      <c r="B18" s="132" t="s">
        <v>158</v>
      </c>
      <c r="C18" s="35">
        <v>1</v>
      </c>
      <c r="D18" s="35">
        <v>0</v>
      </c>
      <c r="E18" s="35">
        <v>0</v>
      </c>
      <c r="F18" s="35">
        <v>0</v>
      </c>
      <c r="G18" s="35">
        <v>0</v>
      </c>
      <c r="H18" s="174">
        <v>0</v>
      </c>
      <c r="I18" s="35">
        <v>0</v>
      </c>
      <c r="J18" s="35">
        <v>0</v>
      </c>
      <c r="K18" s="30"/>
      <c r="L18" s="30"/>
      <c r="M18" s="30"/>
      <c r="N18" s="30"/>
      <c r="O18" s="33"/>
      <c r="P18" s="23"/>
      <c r="Q18" s="23"/>
      <c r="R18" s="23"/>
      <c r="S18" s="23"/>
      <c r="T18" s="23"/>
      <c r="U18" s="39"/>
      <c r="V18" s="30"/>
      <c r="W18" s="31"/>
      <c r="X18" s="30"/>
      <c r="Y18" s="30"/>
      <c r="Z18" s="40"/>
      <c r="AA18" s="30"/>
      <c r="AB18" s="22"/>
      <c r="AC18" s="127">
        <f t="shared" si="0"/>
        <v>1</v>
      </c>
      <c r="AD18" s="130">
        <f>SUM(AC18,Plan1!AC18)</f>
        <v>15</v>
      </c>
      <c r="AE18" s="144">
        <v>96746</v>
      </c>
      <c r="AF18" s="102">
        <f t="shared" si="1"/>
        <v>1.0336344655076179</v>
      </c>
      <c r="AG18" s="4">
        <f t="shared" si="2"/>
        <v>15.504516982614268</v>
      </c>
      <c r="AI18" s="68"/>
      <c r="AJ18" s="70"/>
    </row>
    <row r="19" spans="1:36" ht="18" customHeight="1">
      <c r="A19" s="131" t="s">
        <v>41</v>
      </c>
      <c r="B19" s="132" t="s">
        <v>159</v>
      </c>
      <c r="C19" s="173">
        <v>0</v>
      </c>
      <c r="D19" s="173">
        <v>0</v>
      </c>
      <c r="E19" s="173">
        <v>0</v>
      </c>
      <c r="F19" s="173">
        <v>0</v>
      </c>
      <c r="G19" s="173">
        <v>0</v>
      </c>
      <c r="H19" s="173">
        <v>0</v>
      </c>
      <c r="I19" s="43">
        <v>0</v>
      </c>
      <c r="J19" s="30">
        <v>0</v>
      </c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98">
        <f t="shared" si="0"/>
        <v>0</v>
      </c>
      <c r="AD19" s="123">
        <f>SUM(AC19,Plan1!AC19)</f>
        <v>0</v>
      </c>
      <c r="AE19" s="145">
        <v>11335</v>
      </c>
      <c r="AF19" s="102">
        <f t="shared" si="1"/>
        <v>0</v>
      </c>
      <c r="AG19" s="4">
        <f t="shared" si="2"/>
        <v>0</v>
      </c>
      <c r="AI19" s="72"/>
      <c r="AJ19" s="70"/>
    </row>
    <row r="20" spans="1:36" ht="18" customHeight="1">
      <c r="A20" s="131" t="s">
        <v>153</v>
      </c>
      <c r="B20" s="132" t="s">
        <v>158</v>
      </c>
      <c r="C20" s="35">
        <v>0</v>
      </c>
      <c r="D20" s="35">
        <v>0</v>
      </c>
      <c r="E20" s="30">
        <v>2</v>
      </c>
      <c r="F20" s="30">
        <v>1</v>
      </c>
      <c r="G20" s="30">
        <v>1</v>
      </c>
      <c r="H20" s="30">
        <v>0</v>
      </c>
      <c r="I20" s="30">
        <v>0</v>
      </c>
      <c r="J20" s="30">
        <v>1</v>
      </c>
      <c r="K20" s="30"/>
      <c r="L20" s="30"/>
      <c r="M20" s="30"/>
      <c r="N20" s="30"/>
      <c r="O20" s="33"/>
      <c r="P20" s="23"/>
      <c r="Q20" s="23"/>
      <c r="R20" s="23"/>
      <c r="S20" s="23"/>
      <c r="T20" s="39"/>
      <c r="U20" s="30"/>
      <c r="V20" s="31"/>
      <c r="W20" s="30"/>
      <c r="X20" s="30"/>
      <c r="Y20" s="40"/>
      <c r="Z20" s="30"/>
      <c r="AA20" s="30"/>
      <c r="AB20" s="22"/>
      <c r="AC20" s="134">
        <f t="shared" si="0"/>
        <v>5</v>
      </c>
      <c r="AD20" s="178">
        <f>SUM(AC20,Plan1!AC20)</f>
        <v>147</v>
      </c>
      <c r="AE20" s="144">
        <v>31633</v>
      </c>
      <c r="AF20" s="102">
        <f t="shared" si="1"/>
        <v>15.806278253722379</v>
      </c>
      <c r="AG20" s="4">
        <f t="shared" si="2"/>
        <v>464.70458065943791</v>
      </c>
      <c r="AI20" s="68"/>
      <c r="AJ20" s="70"/>
    </row>
    <row r="21" spans="1:36" ht="18" customHeight="1">
      <c r="A21" s="131" t="s">
        <v>43</v>
      </c>
      <c r="B21" s="132" t="s">
        <v>157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127">
        <f t="shared" si="0"/>
        <v>0</v>
      </c>
      <c r="AD21" s="130">
        <f>SUM(AC21,Plan1!AC21)</f>
        <v>11</v>
      </c>
      <c r="AE21" s="142">
        <v>44946</v>
      </c>
      <c r="AF21" s="102">
        <f t="shared" si="1"/>
        <v>0</v>
      </c>
      <c r="AG21" s="4">
        <f t="shared" si="2"/>
        <v>24.473813020068526</v>
      </c>
      <c r="AI21" s="68"/>
      <c r="AJ21" s="70"/>
    </row>
    <row r="22" spans="1:36" ht="18" customHeight="1">
      <c r="A22" s="131" t="s">
        <v>44</v>
      </c>
      <c r="B22" s="132" t="s">
        <v>157</v>
      </c>
      <c r="C22" s="28">
        <v>0</v>
      </c>
      <c r="D22" s="28">
        <v>1</v>
      </c>
      <c r="E22" s="28">
        <v>0</v>
      </c>
      <c r="F22" s="28">
        <v>0</v>
      </c>
      <c r="G22" s="28">
        <v>0</v>
      </c>
      <c r="H22" s="28">
        <v>1</v>
      </c>
      <c r="I22" s="28">
        <v>0</v>
      </c>
      <c r="J22" s="28">
        <v>0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127">
        <f t="shared" si="0"/>
        <v>2</v>
      </c>
      <c r="AD22" s="130">
        <f>SUM(AC22,Plan1!AC22)</f>
        <v>3</v>
      </c>
      <c r="AE22" s="144">
        <v>15390</v>
      </c>
      <c r="AF22" s="102">
        <f t="shared" si="1"/>
        <v>12.995451591942819</v>
      </c>
      <c r="AG22" s="4">
        <f t="shared" si="2"/>
        <v>19.49317738791423</v>
      </c>
      <c r="AI22" s="68"/>
      <c r="AJ22" s="70"/>
    </row>
    <row r="23" spans="1:36" ht="18" customHeight="1">
      <c r="A23" s="131" t="s">
        <v>45</v>
      </c>
      <c r="B23" s="132" t="s">
        <v>159</v>
      </c>
      <c r="C23" s="173">
        <v>0</v>
      </c>
      <c r="D23" s="173">
        <v>0</v>
      </c>
      <c r="E23" s="173">
        <v>0</v>
      </c>
      <c r="F23" s="173">
        <v>0</v>
      </c>
      <c r="G23" s="173">
        <v>0</v>
      </c>
      <c r="H23" s="173">
        <v>0</v>
      </c>
      <c r="I23" s="43">
        <v>0</v>
      </c>
      <c r="J23" s="30">
        <v>0</v>
      </c>
      <c r="K23" s="43"/>
      <c r="L23" s="11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98">
        <f t="shared" si="0"/>
        <v>0</v>
      </c>
      <c r="AD23" s="123">
        <f>SUM(AC23,Plan1!AC23)</f>
        <v>0</v>
      </c>
      <c r="AE23" s="144">
        <v>10215</v>
      </c>
      <c r="AF23" s="102">
        <f t="shared" si="1"/>
        <v>0</v>
      </c>
      <c r="AG23" s="4">
        <f t="shared" si="2"/>
        <v>0</v>
      </c>
      <c r="AI23" s="68"/>
      <c r="AJ23" s="70"/>
    </row>
    <row r="24" spans="1:36" ht="18" customHeight="1">
      <c r="A24" s="131" t="s">
        <v>46</v>
      </c>
      <c r="B24" s="132" t="s">
        <v>156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36">
        <v>0</v>
      </c>
      <c r="I24" s="36">
        <v>0</v>
      </c>
      <c r="J24" s="174">
        <v>0</v>
      </c>
      <c r="K24" s="36"/>
      <c r="L24" s="36"/>
      <c r="M24" s="36"/>
      <c r="N24" s="36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35"/>
      <c r="Z24" s="35"/>
      <c r="AA24" s="28"/>
      <c r="AB24" s="28"/>
      <c r="AC24" s="99">
        <f t="shared" si="0"/>
        <v>0</v>
      </c>
      <c r="AD24" s="3">
        <f>SUM(AC24,Plan1!AC24)</f>
        <v>0</v>
      </c>
      <c r="AE24" s="144">
        <v>12797</v>
      </c>
      <c r="AF24" s="102">
        <f t="shared" si="1"/>
        <v>0</v>
      </c>
      <c r="AG24" s="4">
        <f t="shared" si="2"/>
        <v>0</v>
      </c>
      <c r="AI24" s="68"/>
      <c r="AJ24" s="70"/>
    </row>
    <row r="25" spans="1:36" ht="18" customHeight="1">
      <c r="A25" s="131" t="s">
        <v>47</v>
      </c>
      <c r="B25" s="132" t="s">
        <v>159</v>
      </c>
      <c r="C25" s="173">
        <v>0</v>
      </c>
      <c r="D25" s="173">
        <v>0</v>
      </c>
      <c r="E25" s="173">
        <v>0</v>
      </c>
      <c r="F25" s="173">
        <v>0</v>
      </c>
      <c r="G25" s="173">
        <v>0</v>
      </c>
      <c r="H25" s="173">
        <v>0</v>
      </c>
      <c r="I25" s="43">
        <v>0</v>
      </c>
      <c r="J25" s="30">
        <v>0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4"/>
      <c r="AC25" s="99">
        <f t="shared" si="0"/>
        <v>0</v>
      </c>
      <c r="AD25" s="3">
        <f>SUM(AC25,Plan1!AC25)</f>
        <v>16</v>
      </c>
      <c r="AE25" s="144">
        <v>210325</v>
      </c>
      <c r="AF25" s="102">
        <f t="shared" si="1"/>
        <v>0</v>
      </c>
      <c r="AG25" s="4">
        <f t="shared" si="2"/>
        <v>7.6072744561987404</v>
      </c>
      <c r="AI25" s="68"/>
      <c r="AJ25" s="70"/>
    </row>
    <row r="26" spans="1:36" ht="18" customHeight="1">
      <c r="A26" s="131" t="s">
        <v>48</v>
      </c>
      <c r="B26" s="116" t="s">
        <v>156</v>
      </c>
      <c r="C26" s="62">
        <v>0</v>
      </c>
      <c r="D26" s="62">
        <v>1</v>
      </c>
      <c r="E26" s="62">
        <v>1</v>
      </c>
      <c r="F26" s="62">
        <v>1</v>
      </c>
      <c r="G26" s="62">
        <v>0</v>
      </c>
      <c r="H26" s="62">
        <v>0</v>
      </c>
      <c r="I26" s="62">
        <v>0</v>
      </c>
      <c r="J26" s="174">
        <v>0</v>
      </c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28"/>
      <c r="Z26" s="28"/>
      <c r="AA26" s="28"/>
      <c r="AB26" s="28"/>
      <c r="AC26" s="100">
        <f t="shared" si="0"/>
        <v>3</v>
      </c>
      <c r="AD26" s="3">
        <f>SUM(AC26,Plan1!AC26)</f>
        <v>55</v>
      </c>
      <c r="AE26" s="144">
        <v>384621</v>
      </c>
      <c r="AF26" s="102">
        <f t="shared" si="1"/>
        <v>0.77998861216626236</v>
      </c>
      <c r="AG26" s="4">
        <f t="shared" si="2"/>
        <v>14.299791223048144</v>
      </c>
      <c r="AI26" s="72"/>
      <c r="AJ26" s="70"/>
    </row>
    <row r="27" spans="1:36" ht="18" customHeight="1">
      <c r="A27" s="131" t="s">
        <v>49</v>
      </c>
      <c r="B27" s="132" t="s">
        <v>159</v>
      </c>
      <c r="C27" s="88">
        <v>0</v>
      </c>
      <c r="D27" s="30">
        <v>0</v>
      </c>
      <c r="E27" s="30">
        <v>0</v>
      </c>
      <c r="F27" s="43">
        <v>1</v>
      </c>
      <c r="G27" s="30">
        <v>0</v>
      </c>
      <c r="H27" s="30">
        <v>0</v>
      </c>
      <c r="I27" s="30">
        <v>0</v>
      </c>
      <c r="J27" s="30">
        <v>0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99">
        <f t="shared" si="0"/>
        <v>1</v>
      </c>
      <c r="AD27" s="3">
        <f>SUM(AC27,Plan1!AC27)</f>
        <v>5</v>
      </c>
      <c r="AE27" s="143">
        <v>38070</v>
      </c>
      <c r="AF27" s="102">
        <f t="shared" si="1"/>
        <v>2.6267402153926978</v>
      </c>
      <c r="AG27" s="4">
        <f t="shared" si="2"/>
        <v>13.133701076963488</v>
      </c>
      <c r="AI27" s="70"/>
      <c r="AJ27" s="70"/>
    </row>
    <row r="28" spans="1:36" ht="18" customHeight="1">
      <c r="A28" s="131" t="s">
        <v>50</v>
      </c>
      <c r="B28" s="132" t="s">
        <v>158</v>
      </c>
      <c r="C28" s="35">
        <v>0</v>
      </c>
      <c r="D28" s="35">
        <v>1</v>
      </c>
      <c r="E28" s="30">
        <v>2</v>
      </c>
      <c r="F28" s="30">
        <v>0</v>
      </c>
      <c r="G28" s="30">
        <v>0</v>
      </c>
      <c r="H28" s="57">
        <v>0</v>
      </c>
      <c r="I28" s="35"/>
      <c r="J28" s="35"/>
      <c r="K28" s="30"/>
      <c r="L28" s="30"/>
      <c r="M28" s="30"/>
      <c r="N28" s="30"/>
      <c r="O28" s="33"/>
      <c r="P28" s="23"/>
      <c r="Q28" s="23"/>
      <c r="R28" s="23"/>
      <c r="S28" s="23"/>
      <c r="T28" s="39"/>
      <c r="U28" s="30"/>
      <c r="V28" s="31"/>
      <c r="W28" s="30"/>
      <c r="X28" s="30"/>
      <c r="Y28" s="30"/>
      <c r="Z28" s="30"/>
      <c r="AA28" s="30"/>
      <c r="AB28" s="22"/>
      <c r="AC28" s="134">
        <f t="shared" si="0"/>
        <v>3</v>
      </c>
      <c r="AD28" s="178">
        <f>SUM(AC28,Plan1!AC28)</f>
        <v>18</v>
      </c>
      <c r="AE28" s="144">
        <v>123598</v>
      </c>
      <c r="AF28" s="102">
        <f t="shared" si="1"/>
        <v>2.4272237414844899</v>
      </c>
      <c r="AG28" s="4">
        <f t="shared" si="2"/>
        <v>14.563342448906941</v>
      </c>
      <c r="AI28" s="70"/>
      <c r="AJ28" s="70"/>
    </row>
    <row r="29" spans="1:36" ht="18" customHeight="1">
      <c r="A29" s="131" t="s">
        <v>51</v>
      </c>
      <c r="B29" s="132" t="s">
        <v>157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127">
        <f t="shared" si="0"/>
        <v>0</v>
      </c>
      <c r="AD29" s="130">
        <f>SUM(AC29,Plan1!AC29)</f>
        <v>16</v>
      </c>
      <c r="AE29" s="142">
        <v>31353</v>
      </c>
      <c r="AF29" s="102">
        <f t="shared" si="1"/>
        <v>0</v>
      </c>
      <c r="AG29" s="4">
        <f t="shared" si="2"/>
        <v>51.031799189870185</v>
      </c>
    </row>
    <row r="30" spans="1:36" ht="18" customHeight="1">
      <c r="A30" s="131" t="s">
        <v>52</v>
      </c>
      <c r="B30" s="132" t="s">
        <v>156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  <c r="H30" s="28">
        <v>0</v>
      </c>
      <c r="I30" s="28">
        <v>0</v>
      </c>
      <c r="J30" s="174">
        <v>0</v>
      </c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35"/>
      <c r="Y30" s="35"/>
      <c r="Z30" s="35"/>
      <c r="AA30" s="28"/>
      <c r="AB30" s="28"/>
      <c r="AC30" s="98">
        <f t="shared" si="0"/>
        <v>0</v>
      </c>
      <c r="AD30" s="123">
        <f>SUM(AC30,Plan1!AC30)</f>
        <v>1</v>
      </c>
      <c r="AE30" s="144">
        <v>12856</v>
      </c>
      <c r="AF30" s="102">
        <f t="shared" si="1"/>
        <v>0</v>
      </c>
      <c r="AG30" s="4">
        <f t="shared" si="2"/>
        <v>7.7784691972619786</v>
      </c>
    </row>
    <row r="31" spans="1:36" ht="18" customHeight="1">
      <c r="A31" s="131" t="s">
        <v>53</v>
      </c>
      <c r="B31" s="132" t="s">
        <v>159</v>
      </c>
      <c r="C31" s="173">
        <v>0</v>
      </c>
      <c r="D31" s="173">
        <v>0</v>
      </c>
      <c r="E31" s="173">
        <v>0</v>
      </c>
      <c r="F31" s="173">
        <v>0</v>
      </c>
      <c r="G31" s="173">
        <v>0</v>
      </c>
      <c r="H31" s="173">
        <v>0</v>
      </c>
      <c r="I31" s="43">
        <v>0</v>
      </c>
      <c r="J31" s="30">
        <v>0</v>
      </c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99">
        <f t="shared" si="0"/>
        <v>0</v>
      </c>
      <c r="AD31" s="3">
        <f>SUM(AC31,Plan1!AC31)</f>
        <v>0</v>
      </c>
      <c r="AE31" s="144">
        <v>4630</v>
      </c>
      <c r="AF31" s="102">
        <f t="shared" si="1"/>
        <v>0</v>
      </c>
      <c r="AG31" s="4">
        <f t="shared" si="2"/>
        <v>0</v>
      </c>
    </row>
    <row r="32" spans="1:36" ht="18" customHeight="1">
      <c r="A32" s="131" t="s">
        <v>54</v>
      </c>
      <c r="B32" s="132" t="s">
        <v>156</v>
      </c>
      <c r="C32" s="62">
        <v>0</v>
      </c>
      <c r="D32" s="62">
        <v>0</v>
      </c>
      <c r="E32" s="62">
        <v>0</v>
      </c>
      <c r="F32" s="62">
        <v>0</v>
      </c>
      <c r="G32" s="62">
        <v>0</v>
      </c>
      <c r="H32" s="62">
        <v>0</v>
      </c>
      <c r="I32" s="62">
        <v>0</v>
      </c>
      <c r="J32" s="174">
        <v>0</v>
      </c>
      <c r="K32" s="35"/>
      <c r="L32" s="35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99">
        <f t="shared" si="0"/>
        <v>0</v>
      </c>
      <c r="AD32" s="3">
        <f>SUM(AC32,Plan1!AC32)</f>
        <v>6</v>
      </c>
      <c r="AE32" s="144">
        <v>34589</v>
      </c>
      <c r="AF32" s="102">
        <f t="shared" si="1"/>
        <v>0</v>
      </c>
      <c r="AG32" s="4">
        <f t="shared" si="2"/>
        <v>17.346555263233977</v>
      </c>
    </row>
    <row r="33" spans="1:35" ht="18" customHeight="1">
      <c r="A33" s="131" t="s">
        <v>55</v>
      </c>
      <c r="B33" s="132" t="s">
        <v>159</v>
      </c>
      <c r="C33" s="173">
        <v>0</v>
      </c>
      <c r="D33" s="173">
        <v>0</v>
      </c>
      <c r="E33" s="173">
        <v>0</v>
      </c>
      <c r="F33" s="173">
        <v>0</v>
      </c>
      <c r="G33" s="173">
        <v>0</v>
      </c>
      <c r="H33" s="173">
        <v>0</v>
      </c>
      <c r="I33" s="43">
        <v>0</v>
      </c>
      <c r="J33" s="30">
        <v>0</v>
      </c>
      <c r="K33" s="30"/>
      <c r="L33" s="30"/>
      <c r="M33" s="30"/>
      <c r="N33" s="30"/>
      <c r="O33" s="43"/>
      <c r="P33" s="30"/>
      <c r="Q33" s="30"/>
      <c r="R33" s="30"/>
      <c r="S33" s="30"/>
      <c r="T33" s="30"/>
      <c r="U33" s="30"/>
      <c r="V33" s="30"/>
      <c r="W33" s="30"/>
      <c r="X33" s="30"/>
      <c r="Y33" s="40"/>
      <c r="Z33" s="30"/>
      <c r="AA33" s="30"/>
      <c r="AB33" s="45"/>
      <c r="AC33" s="99">
        <f t="shared" si="0"/>
        <v>0</v>
      </c>
      <c r="AD33" s="3">
        <f>SUM(AC33,Plan1!AC33)</f>
        <v>0</v>
      </c>
      <c r="AE33" s="144">
        <v>6920</v>
      </c>
      <c r="AF33" s="102">
        <f t="shared" si="1"/>
        <v>0</v>
      </c>
      <c r="AG33" s="4">
        <f t="shared" si="2"/>
        <v>0</v>
      </c>
    </row>
    <row r="34" spans="1:35" ht="18" customHeight="1">
      <c r="A34" s="131" t="s">
        <v>56</v>
      </c>
      <c r="B34" s="132" t="s">
        <v>157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/>
      <c r="L34" s="30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127">
        <f t="shared" si="0"/>
        <v>0</v>
      </c>
      <c r="AD34" s="130">
        <f>SUM(AC34,Plan1!AC34)</f>
        <v>1</v>
      </c>
      <c r="AE34" s="144">
        <v>24243</v>
      </c>
      <c r="AF34" s="102">
        <f t="shared" si="1"/>
        <v>0</v>
      </c>
      <c r="AG34" s="4">
        <f t="shared" si="2"/>
        <v>4.1249020335767028</v>
      </c>
    </row>
    <row r="35" spans="1:35" ht="18" customHeight="1">
      <c r="A35" s="131" t="s">
        <v>57</v>
      </c>
      <c r="B35" s="132" t="s">
        <v>156</v>
      </c>
      <c r="C35" s="62">
        <v>0</v>
      </c>
      <c r="D35" s="62">
        <v>1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174">
        <v>0</v>
      </c>
      <c r="K35" s="35"/>
      <c r="L35" s="35"/>
      <c r="M35" s="35"/>
      <c r="N35" s="35"/>
      <c r="O35" s="35"/>
      <c r="P35" s="35"/>
      <c r="Q35" s="35"/>
      <c r="R35" s="35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98">
        <f t="shared" si="0"/>
        <v>1</v>
      </c>
      <c r="AD35" s="123">
        <f>SUM(AC35,Plan1!AC35)</f>
        <v>4</v>
      </c>
      <c r="AE35" s="143">
        <v>20376</v>
      </c>
      <c r="AF35" s="102">
        <f t="shared" si="1"/>
        <v>4.9077345897133879</v>
      </c>
      <c r="AG35" s="4">
        <f t="shared" si="2"/>
        <v>19.630938358853552</v>
      </c>
    </row>
    <row r="36" spans="1:35" ht="18" customHeight="1">
      <c r="A36" s="131" t="s">
        <v>168</v>
      </c>
      <c r="B36" s="132" t="s">
        <v>158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0"/>
      <c r="L36" s="30"/>
      <c r="M36" s="30"/>
      <c r="N36" s="30"/>
      <c r="O36" s="33"/>
      <c r="P36" s="23"/>
      <c r="Q36" s="23"/>
      <c r="R36" s="23"/>
      <c r="S36" s="23"/>
      <c r="T36" s="39"/>
      <c r="U36" s="30"/>
      <c r="V36" s="31"/>
      <c r="W36" s="30"/>
      <c r="X36" s="30"/>
      <c r="Y36" s="30"/>
      <c r="Z36" s="30"/>
      <c r="AA36" s="30"/>
      <c r="AB36" s="22"/>
      <c r="AC36" s="127">
        <f t="shared" si="0"/>
        <v>0</v>
      </c>
      <c r="AD36" s="130">
        <f>SUM(AC36,Plan1!AC36)</f>
        <v>0</v>
      </c>
      <c r="AE36" s="144">
        <v>12444</v>
      </c>
      <c r="AF36" s="102">
        <f t="shared" si="1"/>
        <v>0</v>
      </c>
      <c r="AG36" s="4">
        <f t="shared" si="2"/>
        <v>0</v>
      </c>
      <c r="AI36" s="70"/>
    </row>
    <row r="37" spans="1:35" ht="18" customHeight="1">
      <c r="A37" s="131" t="s">
        <v>59</v>
      </c>
      <c r="B37" s="132" t="s">
        <v>159</v>
      </c>
      <c r="C37" s="173">
        <v>0</v>
      </c>
      <c r="D37" s="173">
        <v>0</v>
      </c>
      <c r="E37" s="173">
        <v>0</v>
      </c>
      <c r="F37" s="173">
        <v>0</v>
      </c>
      <c r="G37" s="173">
        <v>0</v>
      </c>
      <c r="H37" s="173">
        <v>0</v>
      </c>
      <c r="I37" s="43">
        <v>0</v>
      </c>
      <c r="J37" s="30">
        <v>0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120"/>
      <c r="W37" s="43"/>
      <c r="X37" s="43"/>
      <c r="Y37" s="43"/>
      <c r="Z37" s="43"/>
      <c r="AA37" s="43"/>
      <c r="AB37" s="44"/>
      <c r="AC37" s="98">
        <f t="shared" si="0"/>
        <v>0</v>
      </c>
      <c r="AD37" s="123">
        <f>SUM(AC37,Plan1!AC37)</f>
        <v>0</v>
      </c>
      <c r="AE37" s="142">
        <v>30946</v>
      </c>
      <c r="AF37" s="102">
        <f t="shared" si="1"/>
        <v>0</v>
      </c>
      <c r="AG37" s="4">
        <f t="shared" si="2"/>
        <v>0</v>
      </c>
    </row>
    <row r="38" spans="1:35" ht="18" customHeight="1">
      <c r="A38" s="131" t="s">
        <v>60</v>
      </c>
      <c r="B38" s="116" t="s">
        <v>156</v>
      </c>
      <c r="C38" s="62">
        <v>0</v>
      </c>
      <c r="D38" s="62">
        <v>0</v>
      </c>
      <c r="E38" s="62">
        <v>0</v>
      </c>
      <c r="F38" s="62">
        <v>1</v>
      </c>
      <c r="G38" s="62">
        <v>0</v>
      </c>
      <c r="H38" s="62">
        <v>0</v>
      </c>
      <c r="I38" s="62">
        <v>0</v>
      </c>
      <c r="J38" s="62">
        <v>1</v>
      </c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28"/>
      <c r="Z38" s="28"/>
      <c r="AA38" s="28"/>
      <c r="AB38" s="28"/>
      <c r="AC38" s="99">
        <f t="shared" si="0"/>
        <v>2</v>
      </c>
      <c r="AD38" s="3">
        <f>SUM(AC38,Plan1!AC38)</f>
        <v>10</v>
      </c>
      <c r="AE38" s="144">
        <v>121506</v>
      </c>
      <c r="AF38" s="102">
        <f t="shared" si="1"/>
        <v>1.6460092505719883</v>
      </c>
      <c r="AG38" s="4">
        <f t="shared" si="2"/>
        <v>8.2300462528599407</v>
      </c>
    </row>
    <row r="39" spans="1:35" ht="18" customHeight="1">
      <c r="A39" s="131" t="s">
        <v>61</v>
      </c>
      <c r="B39" s="132" t="s">
        <v>156</v>
      </c>
      <c r="C39" s="62">
        <v>0</v>
      </c>
      <c r="D39" s="62">
        <v>0</v>
      </c>
      <c r="E39" s="62">
        <v>0</v>
      </c>
      <c r="F39" s="62">
        <v>0</v>
      </c>
      <c r="G39" s="62">
        <v>0</v>
      </c>
      <c r="H39" s="28">
        <v>0</v>
      </c>
      <c r="I39" s="28">
        <v>0</v>
      </c>
      <c r="J39" s="174">
        <v>0</v>
      </c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99">
        <f t="shared" si="0"/>
        <v>0</v>
      </c>
      <c r="AD39" s="3">
        <f>SUM(AC39,Plan1!AC39)</f>
        <v>3</v>
      </c>
      <c r="AE39" s="143">
        <v>25567</v>
      </c>
      <c r="AF39" s="102">
        <f t="shared" si="1"/>
        <v>0</v>
      </c>
      <c r="AG39" s="4">
        <f t="shared" si="2"/>
        <v>11.733875699143427</v>
      </c>
    </row>
    <row r="40" spans="1:35" ht="18" customHeight="1">
      <c r="A40" s="131" t="s">
        <v>62</v>
      </c>
      <c r="B40" s="132" t="s">
        <v>158</v>
      </c>
      <c r="C40" s="35">
        <v>0</v>
      </c>
      <c r="D40" s="35">
        <v>1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/>
      <c r="K40" s="30"/>
      <c r="L40" s="30"/>
      <c r="M40" s="30"/>
      <c r="N40" s="30"/>
      <c r="O40" s="33"/>
      <c r="P40" s="23"/>
      <c r="Q40" s="23"/>
      <c r="R40" s="23"/>
      <c r="S40" s="23"/>
      <c r="T40" s="39"/>
      <c r="U40" s="30"/>
      <c r="V40" s="31"/>
      <c r="W40" s="30"/>
      <c r="X40" s="30"/>
      <c r="Y40" s="30"/>
      <c r="Z40" s="30"/>
      <c r="AA40" s="30"/>
      <c r="AB40" s="22"/>
      <c r="AC40" s="127">
        <f t="shared" si="0"/>
        <v>1</v>
      </c>
      <c r="AD40" s="130">
        <f>SUM(AC40,Plan1!AC40)</f>
        <v>5</v>
      </c>
      <c r="AE40" s="144">
        <v>12471</v>
      </c>
      <c r="AF40" s="102">
        <f t="shared" si="1"/>
        <v>8.0186031593296452</v>
      </c>
      <c r="AG40" s="4">
        <f t="shared" si="2"/>
        <v>40.093015796648224</v>
      </c>
    </row>
    <row r="41" spans="1:35" ht="18" customHeight="1">
      <c r="A41" s="131" t="s">
        <v>63</v>
      </c>
      <c r="B41" s="132" t="s">
        <v>159</v>
      </c>
      <c r="C41" s="173">
        <v>0</v>
      </c>
      <c r="D41" s="173"/>
      <c r="E41" s="173"/>
      <c r="F41" s="173"/>
      <c r="G41" s="173"/>
      <c r="H41" s="173"/>
      <c r="I41" s="43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45"/>
      <c r="AC41" s="98">
        <f t="shared" si="0"/>
        <v>0</v>
      </c>
      <c r="AD41" s="123">
        <f>SUM(AC41,Plan1!AC41)</f>
        <v>0</v>
      </c>
      <c r="AE41" s="142">
        <v>9379</v>
      </c>
      <c r="AF41" s="102">
        <f t="shared" si="1"/>
        <v>0</v>
      </c>
      <c r="AG41" s="4">
        <f t="shared" si="2"/>
        <v>0</v>
      </c>
    </row>
    <row r="42" spans="1:35" ht="18" customHeight="1">
      <c r="A42" s="131" t="s">
        <v>64</v>
      </c>
      <c r="B42" s="132" t="s">
        <v>159</v>
      </c>
      <c r="C42" s="173">
        <v>0</v>
      </c>
      <c r="D42" s="173">
        <v>0</v>
      </c>
      <c r="E42" s="173">
        <v>0</v>
      </c>
      <c r="F42" s="173">
        <v>0</v>
      </c>
      <c r="G42" s="173">
        <v>0</v>
      </c>
      <c r="H42" s="173">
        <v>1</v>
      </c>
      <c r="I42" s="43">
        <v>0</v>
      </c>
      <c r="J42" s="30">
        <v>0</v>
      </c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99">
        <f t="shared" ref="AC42:AC73" si="3">SUM(C42:AB42)</f>
        <v>1</v>
      </c>
      <c r="AD42" s="3">
        <f>SUM(AC42,Plan1!AC42)</f>
        <v>4</v>
      </c>
      <c r="AE42" s="144">
        <v>13904</v>
      </c>
      <c r="AF42" s="102">
        <f t="shared" ref="AF42:AF73" si="4">(AC42*100000)/AE42</f>
        <v>7.1921749136939006</v>
      </c>
      <c r="AG42" s="4">
        <f t="shared" ref="AG42:AG73" si="5">(AD42*100000)/AE42</f>
        <v>28.768699654775602</v>
      </c>
    </row>
    <row r="43" spans="1:35" ht="18" customHeight="1">
      <c r="A43" s="131" t="s">
        <v>65</v>
      </c>
      <c r="B43" s="132" t="s">
        <v>159</v>
      </c>
      <c r="C43" s="173">
        <v>0</v>
      </c>
      <c r="D43" s="173">
        <v>0</v>
      </c>
      <c r="E43" s="173">
        <v>0</v>
      </c>
      <c r="F43" s="173">
        <v>0</v>
      </c>
      <c r="G43" s="173">
        <v>0</v>
      </c>
      <c r="H43" s="173">
        <v>0</v>
      </c>
      <c r="I43" s="43">
        <v>0</v>
      </c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45"/>
      <c r="AC43" s="99">
        <f t="shared" si="3"/>
        <v>0</v>
      </c>
      <c r="AD43" s="3">
        <f>SUM(AC43,Plan1!AC43)</f>
        <v>0</v>
      </c>
      <c r="AE43" s="144">
        <v>13240</v>
      </c>
      <c r="AF43" s="102">
        <f t="shared" si="4"/>
        <v>0</v>
      </c>
      <c r="AG43" s="4">
        <f t="shared" si="5"/>
        <v>0</v>
      </c>
    </row>
    <row r="44" spans="1:35" ht="18" customHeight="1">
      <c r="A44" s="131" t="s">
        <v>66</v>
      </c>
      <c r="B44" s="132" t="s">
        <v>156</v>
      </c>
      <c r="C44" s="62">
        <v>0</v>
      </c>
      <c r="D44" s="62">
        <v>0</v>
      </c>
      <c r="E44" s="62">
        <v>0</v>
      </c>
      <c r="F44" s="62">
        <v>0</v>
      </c>
      <c r="G44" s="62">
        <v>0</v>
      </c>
      <c r="H44" s="28">
        <v>0</v>
      </c>
      <c r="I44" s="28">
        <v>0</v>
      </c>
      <c r="J44" s="174">
        <v>0</v>
      </c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99">
        <f t="shared" si="3"/>
        <v>0</v>
      </c>
      <c r="AD44" s="3">
        <f>SUM(AC44,Plan1!AC44)</f>
        <v>1</v>
      </c>
      <c r="AE44" s="144">
        <v>14822</v>
      </c>
      <c r="AF44" s="102">
        <f t="shared" si="4"/>
        <v>0</v>
      </c>
      <c r="AG44" s="4">
        <f t="shared" si="5"/>
        <v>6.7467278369990558</v>
      </c>
    </row>
    <row r="45" spans="1:35" ht="18" customHeight="1">
      <c r="A45" s="131" t="s">
        <v>67</v>
      </c>
      <c r="B45" s="132" t="s">
        <v>159</v>
      </c>
      <c r="C45" s="173">
        <v>0</v>
      </c>
      <c r="D45" s="173">
        <v>0</v>
      </c>
      <c r="E45" s="173">
        <v>0</v>
      </c>
      <c r="F45" s="173">
        <v>0</v>
      </c>
      <c r="G45" s="173">
        <v>0</v>
      </c>
      <c r="H45" s="173">
        <v>0</v>
      </c>
      <c r="I45" s="43">
        <v>0</v>
      </c>
      <c r="J45" s="30">
        <v>0</v>
      </c>
      <c r="K45" s="30"/>
      <c r="L45" s="120"/>
      <c r="M45" s="30"/>
      <c r="N45" s="30"/>
      <c r="O45" s="30"/>
      <c r="P45" s="30"/>
      <c r="Q45" s="12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99">
        <f t="shared" si="3"/>
        <v>0</v>
      </c>
      <c r="AD45" s="3">
        <f>SUM(AC45,Plan1!AC45)</f>
        <v>0</v>
      </c>
      <c r="AE45" s="144">
        <v>34585</v>
      </c>
      <c r="AF45" s="102">
        <f t="shared" si="4"/>
        <v>0</v>
      </c>
      <c r="AG45" s="4">
        <f t="shared" si="5"/>
        <v>0</v>
      </c>
    </row>
    <row r="46" spans="1:35" ht="18" customHeight="1">
      <c r="A46" s="131" t="s">
        <v>68</v>
      </c>
      <c r="B46" s="132" t="s">
        <v>156</v>
      </c>
      <c r="C46" s="62">
        <v>0</v>
      </c>
      <c r="D46" s="62">
        <v>0</v>
      </c>
      <c r="E46" s="62">
        <v>0</v>
      </c>
      <c r="F46" s="62">
        <v>0</v>
      </c>
      <c r="G46" s="62">
        <v>0</v>
      </c>
      <c r="H46" s="28">
        <v>0</v>
      </c>
      <c r="I46" s="28">
        <v>0</v>
      </c>
      <c r="J46" s="174">
        <v>0</v>
      </c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99">
        <f t="shared" si="3"/>
        <v>0</v>
      </c>
      <c r="AD46" s="3">
        <f>SUM(AC46,Plan1!AC46)</f>
        <v>14</v>
      </c>
      <c r="AE46" s="144">
        <v>11259</v>
      </c>
      <c r="AF46" s="102">
        <f t="shared" si="4"/>
        <v>0</v>
      </c>
      <c r="AG46" s="4">
        <f t="shared" si="5"/>
        <v>124.34496846966871</v>
      </c>
    </row>
    <row r="47" spans="1:35" ht="18" customHeight="1">
      <c r="A47" s="131" t="s">
        <v>69</v>
      </c>
      <c r="B47" s="132" t="s">
        <v>159</v>
      </c>
      <c r="C47" s="173">
        <v>0</v>
      </c>
      <c r="D47" s="173">
        <v>0</v>
      </c>
      <c r="E47" s="173">
        <v>0</v>
      </c>
      <c r="F47" s="173">
        <v>0</v>
      </c>
      <c r="G47" s="173">
        <v>0</v>
      </c>
      <c r="H47" s="173">
        <v>0</v>
      </c>
      <c r="I47" s="43">
        <v>0</v>
      </c>
      <c r="J47" s="30">
        <v>0</v>
      </c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99">
        <f t="shared" si="3"/>
        <v>0</v>
      </c>
      <c r="AD47" s="3">
        <f>SUM(AC47,Plan1!AC47)</f>
        <v>0</v>
      </c>
      <c r="AE47" s="144">
        <v>29743</v>
      </c>
      <c r="AF47" s="102">
        <f t="shared" si="4"/>
        <v>0</v>
      </c>
      <c r="AG47" s="4">
        <f t="shared" si="5"/>
        <v>0</v>
      </c>
    </row>
    <row r="48" spans="1:35" ht="18" customHeight="1">
      <c r="A48" s="131" t="s">
        <v>70</v>
      </c>
      <c r="B48" s="132" t="s">
        <v>157</v>
      </c>
      <c r="C48" s="28">
        <v>2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127">
        <f t="shared" si="3"/>
        <v>2</v>
      </c>
      <c r="AD48" s="130">
        <f>SUM(AC48,Plan1!AC48)</f>
        <v>11</v>
      </c>
      <c r="AE48" s="144">
        <v>29150</v>
      </c>
      <c r="AF48" s="101">
        <f t="shared" si="4"/>
        <v>6.8610634648370494</v>
      </c>
      <c r="AG48" s="4">
        <f t="shared" si="5"/>
        <v>37.735849056603776</v>
      </c>
    </row>
    <row r="49" spans="1:33" ht="18" customHeight="1">
      <c r="A49" s="131" t="s">
        <v>71</v>
      </c>
      <c r="B49" s="132" t="s">
        <v>159</v>
      </c>
      <c r="C49" s="173">
        <v>0</v>
      </c>
      <c r="D49" s="173">
        <v>0</v>
      </c>
      <c r="E49" s="173">
        <v>0</v>
      </c>
      <c r="F49" s="173">
        <v>0</v>
      </c>
      <c r="G49" s="173">
        <v>0</v>
      </c>
      <c r="H49" s="173">
        <v>0</v>
      </c>
      <c r="I49" s="43">
        <v>0</v>
      </c>
      <c r="J49" s="30">
        <v>0</v>
      </c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98">
        <f t="shared" si="3"/>
        <v>0</v>
      </c>
      <c r="AD49" s="123">
        <f>SUM(AC49,Plan1!AC49)</f>
        <v>7</v>
      </c>
      <c r="AE49" s="143">
        <v>11957</v>
      </c>
      <c r="AF49" s="102">
        <f t="shared" si="4"/>
        <v>0</v>
      </c>
      <c r="AG49" s="4">
        <f t="shared" si="5"/>
        <v>58.543112820941708</v>
      </c>
    </row>
    <row r="50" spans="1:33" ht="18" customHeight="1">
      <c r="A50" s="131" t="s">
        <v>72</v>
      </c>
      <c r="B50" s="132" t="s">
        <v>158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174">
        <v>0</v>
      </c>
      <c r="I50" s="35">
        <v>0</v>
      </c>
      <c r="J50" s="35">
        <v>0</v>
      </c>
      <c r="K50" s="30"/>
      <c r="L50" s="30"/>
      <c r="M50" s="30"/>
      <c r="N50" s="30"/>
      <c r="O50" s="33"/>
      <c r="P50" s="23"/>
      <c r="Q50" s="23"/>
      <c r="R50" s="23"/>
      <c r="S50" s="23"/>
      <c r="T50" s="39"/>
      <c r="U50" s="30"/>
      <c r="V50" s="30"/>
      <c r="W50" s="31"/>
      <c r="X50" s="30"/>
      <c r="Y50" s="30"/>
      <c r="Z50" s="30"/>
      <c r="AA50" s="30"/>
      <c r="AB50" s="22"/>
      <c r="AC50" s="127">
        <f t="shared" si="3"/>
        <v>0</v>
      </c>
      <c r="AD50" s="130">
        <f>SUM(AC50,Plan1!AC50)</f>
        <v>1</v>
      </c>
      <c r="AE50" s="144">
        <v>17096</v>
      </c>
      <c r="AF50" s="102">
        <f t="shared" si="4"/>
        <v>0</v>
      </c>
      <c r="AG50" s="4">
        <f t="shared" si="5"/>
        <v>5.84932147870847</v>
      </c>
    </row>
    <row r="51" spans="1:33" ht="18" customHeight="1">
      <c r="A51" s="131" t="s">
        <v>73</v>
      </c>
      <c r="B51" s="132" t="s">
        <v>156</v>
      </c>
      <c r="C51" s="62">
        <v>1</v>
      </c>
      <c r="D51" s="62">
        <v>0</v>
      </c>
      <c r="E51" s="62">
        <v>0</v>
      </c>
      <c r="F51" s="62">
        <v>0</v>
      </c>
      <c r="G51" s="62">
        <v>0</v>
      </c>
      <c r="H51" s="35"/>
      <c r="I51" s="35"/>
      <c r="J51" s="174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42"/>
      <c r="X51" s="42"/>
      <c r="Y51" s="42"/>
      <c r="Z51" s="42"/>
      <c r="AA51" s="42"/>
      <c r="AB51" s="42"/>
      <c r="AC51" s="98">
        <f t="shared" si="3"/>
        <v>1</v>
      </c>
      <c r="AD51" s="123">
        <f>SUM(AC51,Plan1!AC51)</f>
        <v>19</v>
      </c>
      <c r="AE51" s="145">
        <v>11447</v>
      </c>
      <c r="AF51" s="102">
        <f t="shared" si="4"/>
        <v>8.7359133397396693</v>
      </c>
      <c r="AG51" s="4">
        <f t="shared" si="5"/>
        <v>165.98235345505373</v>
      </c>
    </row>
    <row r="52" spans="1:33" ht="18" customHeight="1">
      <c r="A52" s="131" t="s">
        <v>74</v>
      </c>
      <c r="B52" s="116" t="s">
        <v>158</v>
      </c>
      <c r="C52" s="35">
        <v>0</v>
      </c>
      <c r="D52" s="35">
        <v>2</v>
      </c>
      <c r="E52" s="30">
        <v>0</v>
      </c>
      <c r="F52" s="30">
        <v>1</v>
      </c>
      <c r="G52" s="30">
        <v>3</v>
      </c>
      <c r="H52" s="30">
        <v>1</v>
      </c>
      <c r="I52" s="30">
        <v>3</v>
      </c>
      <c r="J52" s="30">
        <v>0</v>
      </c>
      <c r="K52" s="30"/>
      <c r="L52" s="30"/>
      <c r="M52" s="30"/>
      <c r="N52" s="30"/>
      <c r="O52" s="33"/>
      <c r="P52" s="23"/>
      <c r="Q52" s="23"/>
      <c r="R52" s="23"/>
      <c r="S52" s="23"/>
      <c r="T52" s="23"/>
      <c r="U52" s="39"/>
      <c r="V52" s="30"/>
      <c r="W52" s="31"/>
      <c r="X52" s="30"/>
      <c r="Y52" s="30"/>
      <c r="Z52" s="30"/>
      <c r="AA52" s="30"/>
      <c r="AB52" s="22"/>
      <c r="AC52" s="127">
        <f t="shared" si="3"/>
        <v>10</v>
      </c>
      <c r="AD52" s="130">
        <f>SUM(AC52,Plan1!AC52)</f>
        <v>52</v>
      </c>
      <c r="AE52" s="144">
        <v>166491</v>
      </c>
      <c r="AF52" s="102">
        <f t="shared" si="4"/>
        <v>6.0063306725288452</v>
      </c>
      <c r="AG52" s="4">
        <f t="shared" si="5"/>
        <v>31.232919497149997</v>
      </c>
    </row>
    <row r="53" spans="1:33" ht="18" customHeight="1">
      <c r="A53" s="131" t="s">
        <v>75</v>
      </c>
      <c r="B53" s="132" t="s">
        <v>158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22"/>
      <c r="AC53" s="127">
        <f t="shared" si="3"/>
        <v>0</v>
      </c>
      <c r="AD53" s="130">
        <f>SUM(AC53,Plan1!AC53)</f>
        <v>2</v>
      </c>
      <c r="AE53" s="144">
        <v>15272</v>
      </c>
      <c r="AF53" s="102">
        <f t="shared" si="4"/>
        <v>0</v>
      </c>
      <c r="AG53" s="4">
        <f t="shared" si="5"/>
        <v>13.095861707700367</v>
      </c>
    </row>
    <row r="54" spans="1:33" ht="18" customHeight="1">
      <c r="A54" s="131" t="s">
        <v>76</v>
      </c>
      <c r="B54" s="132" t="s">
        <v>159</v>
      </c>
      <c r="C54" s="173">
        <v>0</v>
      </c>
      <c r="D54" s="173">
        <v>0</v>
      </c>
      <c r="E54" s="173">
        <v>0</v>
      </c>
      <c r="F54" s="173">
        <v>0</v>
      </c>
      <c r="G54" s="173">
        <v>0</v>
      </c>
      <c r="H54" s="173">
        <v>0</v>
      </c>
      <c r="I54" s="43">
        <v>0</v>
      </c>
      <c r="J54" s="30">
        <v>0</v>
      </c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98">
        <f t="shared" si="3"/>
        <v>0</v>
      </c>
      <c r="AD54" s="123">
        <f>SUM(AC54,Plan1!AC54)</f>
        <v>1</v>
      </c>
      <c r="AE54" s="142">
        <v>38301</v>
      </c>
      <c r="AF54" s="102">
        <f t="shared" si="4"/>
        <v>0</v>
      </c>
      <c r="AG54" s="4">
        <f t="shared" si="5"/>
        <v>2.6108978877836089</v>
      </c>
    </row>
    <row r="55" spans="1:33" ht="18" customHeight="1">
      <c r="A55" s="131" t="s">
        <v>77</v>
      </c>
      <c r="B55" s="132" t="s">
        <v>156</v>
      </c>
      <c r="C55" s="62">
        <v>0</v>
      </c>
      <c r="D55" s="62">
        <v>0</v>
      </c>
      <c r="E55" s="62">
        <v>0</v>
      </c>
      <c r="F55" s="62">
        <v>0</v>
      </c>
      <c r="G55" s="62">
        <v>0</v>
      </c>
      <c r="H55" s="62">
        <v>0</v>
      </c>
      <c r="I55" s="62">
        <v>0</v>
      </c>
      <c r="J55" s="174">
        <v>0</v>
      </c>
      <c r="K55" s="62"/>
      <c r="L55" s="62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99">
        <f t="shared" si="3"/>
        <v>0</v>
      </c>
      <c r="AD55" s="3">
        <f>SUM(AC55,Plan1!AC55)</f>
        <v>6</v>
      </c>
      <c r="AE55" s="143">
        <v>16339</v>
      </c>
      <c r="AF55" s="102">
        <f t="shared" si="4"/>
        <v>0</v>
      </c>
      <c r="AG55" s="4">
        <f t="shared" si="5"/>
        <v>36.721953607931944</v>
      </c>
    </row>
    <row r="56" spans="1:33" ht="18" customHeight="1">
      <c r="A56" s="131" t="s">
        <v>78</v>
      </c>
      <c r="B56" s="132" t="s">
        <v>158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28"/>
      <c r="L56" s="28"/>
      <c r="M56" s="28"/>
      <c r="N56" s="28"/>
      <c r="O56" s="139"/>
      <c r="P56" s="41"/>
      <c r="Q56" s="41"/>
      <c r="R56" s="41"/>
      <c r="S56" s="41"/>
      <c r="T56" s="140"/>
      <c r="U56" s="28"/>
      <c r="V56" s="34"/>
      <c r="W56" s="28"/>
      <c r="X56" s="28"/>
      <c r="Y56" s="28"/>
      <c r="Z56" s="28"/>
      <c r="AA56" s="28"/>
      <c r="AB56" s="73"/>
      <c r="AC56" s="127">
        <f t="shared" si="3"/>
        <v>0</v>
      </c>
      <c r="AD56" s="130">
        <f>SUM(AC56,Plan1!AC56)</f>
        <v>2</v>
      </c>
      <c r="AE56" s="144">
        <v>12479</v>
      </c>
      <c r="AF56" s="102">
        <f t="shared" si="4"/>
        <v>0</v>
      </c>
      <c r="AG56" s="4">
        <f t="shared" si="5"/>
        <v>16.026925234393783</v>
      </c>
    </row>
    <row r="57" spans="1:33" ht="18" customHeight="1">
      <c r="A57" s="131" t="s">
        <v>79</v>
      </c>
      <c r="B57" s="132" t="s">
        <v>159</v>
      </c>
      <c r="C57" s="173">
        <v>0</v>
      </c>
      <c r="D57" s="173">
        <v>0</v>
      </c>
      <c r="E57" s="173">
        <v>0</v>
      </c>
      <c r="F57" s="173">
        <v>0</v>
      </c>
      <c r="G57" s="173">
        <v>0</v>
      </c>
      <c r="H57" s="173">
        <v>0</v>
      </c>
      <c r="I57" s="43">
        <v>0</v>
      </c>
      <c r="J57" s="30">
        <v>0</v>
      </c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43"/>
      <c r="X57" s="30"/>
      <c r="Y57" s="30"/>
      <c r="Z57" s="43"/>
      <c r="AA57" s="43"/>
      <c r="AB57" s="45"/>
      <c r="AC57" s="98">
        <f t="shared" si="3"/>
        <v>0</v>
      </c>
      <c r="AD57" s="123">
        <f>SUM(AC57,Plan1!AC57)</f>
        <v>7</v>
      </c>
      <c r="AE57" s="142">
        <v>27369</v>
      </c>
      <c r="AF57" s="102">
        <f t="shared" si="4"/>
        <v>0</v>
      </c>
      <c r="AG57" s="4">
        <f t="shared" si="5"/>
        <v>25.576382038072271</v>
      </c>
    </row>
    <row r="58" spans="1:33" ht="18" customHeight="1">
      <c r="A58" s="131" t="s">
        <v>80</v>
      </c>
      <c r="B58" s="132" t="s">
        <v>157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/>
      <c r="L58" s="35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127">
        <f t="shared" si="3"/>
        <v>0</v>
      </c>
      <c r="AD58" s="130">
        <f>SUM(AC58,Plan1!AC58)</f>
        <v>5</v>
      </c>
      <c r="AE58" s="144">
        <v>19309</v>
      </c>
      <c r="AF58" s="102">
        <f t="shared" si="4"/>
        <v>0</v>
      </c>
      <c r="AG58" s="4">
        <f t="shared" si="5"/>
        <v>25.894660521000571</v>
      </c>
    </row>
    <row r="59" spans="1:33" ht="18" customHeight="1">
      <c r="A59" s="131" t="s">
        <v>81</v>
      </c>
      <c r="B59" s="132" t="s">
        <v>157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/>
      <c r="L59" s="35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127">
        <f t="shared" si="3"/>
        <v>0</v>
      </c>
      <c r="AD59" s="130">
        <f>SUM(AC59,Plan1!AC59)</f>
        <v>0</v>
      </c>
      <c r="AE59" s="144">
        <v>5873</v>
      </c>
      <c r="AF59" s="102">
        <f t="shared" si="4"/>
        <v>0</v>
      </c>
      <c r="AG59" s="4">
        <f t="shared" si="5"/>
        <v>0</v>
      </c>
    </row>
    <row r="60" spans="1:33" ht="18" customHeight="1">
      <c r="A60" s="131" t="s">
        <v>82</v>
      </c>
      <c r="B60" s="129" t="s">
        <v>159</v>
      </c>
      <c r="C60" s="173">
        <v>0</v>
      </c>
      <c r="D60" s="173">
        <v>0</v>
      </c>
      <c r="E60" s="173">
        <v>0</v>
      </c>
      <c r="F60" s="173">
        <v>0</v>
      </c>
      <c r="G60" s="173">
        <v>0</v>
      </c>
      <c r="H60" s="173">
        <v>0</v>
      </c>
      <c r="I60" s="43">
        <v>0</v>
      </c>
      <c r="J60" s="30">
        <v>0</v>
      </c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28"/>
      <c r="AB60" s="22"/>
      <c r="AC60" s="98">
        <f t="shared" si="3"/>
        <v>0</v>
      </c>
      <c r="AD60" s="123">
        <f>SUM(AC60,Plan1!AC60)</f>
        <v>2</v>
      </c>
      <c r="AE60" s="144">
        <v>18826</v>
      </c>
      <c r="AF60" s="102">
        <f t="shared" si="4"/>
        <v>0</v>
      </c>
      <c r="AG60" s="4">
        <f t="shared" si="5"/>
        <v>10.623605651758206</v>
      </c>
    </row>
    <row r="61" spans="1:33" ht="18" customHeight="1">
      <c r="A61" s="131" t="s">
        <v>83</v>
      </c>
      <c r="B61" s="132" t="s">
        <v>159</v>
      </c>
      <c r="C61" s="173">
        <v>0</v>
      </c>
      <c r="D61" s="173">
        <v>0</v>
      </c>
      <c r="E61" s="173">
        <v>0</v>
      </c>
      <c r="F61" s="173">
        <v>0</v>
      </c>
      <c r="G61" s="173">
        <v>0</v>
      </c>
      <c r="H61" s="173">
        <v>0</v>
      </c>
      <c r="I61" s="43">
        <v>0</v>
      </c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43"/>
      <c r="W61" s="30"/>
      <c r="X61" s="30"/>
      <c r="Y61" s="30"/>
      <c r="Z61" s="30"/>
      <c r="AA61" s="30"/>
      <c r="AB61" s="45"/>
      <c r="AC61" s="99">
        <f t="shared" si="3"/>
        <v>0</v>
      </c>
      <c r="AD61" s="3">
        <f>SUM(AC61,Plan1!AC61)</f>
        <v>0</v>
      </c>
      <c r="AE61" s="144">
        <v>15717</v>
      </c>
      <c r="AF61" s="102">
        <f t="shared" si="4"/>
        <v>0</v>
      </c>
      <c r="AG61" s="4">
        <f t="shared" si="5"/>
        <v>0</v>
      </c>
    </row>
    <row r="62" spans="1:33" ht="18" customHeight="1">
      <c r="A62" s="131" t="s">
        <v>84</v>
      </c>
      <c r="B62" s="132" t="s">
        <v>157</v>
      </c>
      <c r="C62" s="28">
        <v>0</v>
      </c>
      <c r="D62" s="28">
        <v>0</v>
      </c>
      <c r="E62" s="28">
        <v>1</v>
      </c>
      <c r="F62" s="28">
        <v>1</v>
      </c>
      <c r="G62" s="28">
        <v>1</v>
      </c>
      <c r="H62" s="28">
        <v>0</v>
      </c>
      <c r="I62" s="28">
        <v>2</v>
      </c>
      <c r="J62" s="28">
        <v>1</v>
      </c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127">
        <f t="shared" si="3"/>
        <v>6</v>
      </c>
      <c r="AD62" s="130">
        <f>SUM(AC62,Plan1!AC62)</f>
        <v>22</v>
      </c>
      <c r="AE62" s="143">
        <v>50647</v>
      </c>
      <c r="AF62" s="102">
        <f t="shared" si="4"/>
        <v>11.846703654708078</v>
      </c>
      <c r="AG62" s="4">
        <f t="shared" si="5"/>
        <v>43.437913400596287</v>
      </c>
    </row>
    <row r="63" spans="1:33" ht="18" customHeight="1">
      <c r="A63" s="131" t="s">
        <v>85</v>
      </c>
      <c r="B63" s="132" t="s">
        <v>158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0"/>
      <c r="L63" s="30"/>
      <c r="M63" s="30"/>
      <c r="N63" s="30"/>
      <c r="O63" s="33"/>
      <c r="P63" s="23"/>
      <c r="Q63" s="23"/>
      <c r="R63" s="23"/>
      <c r="S63" s="23"/>
      <c r="T63" s="39"/>
      <c r="U63" s="30"/>
      <c r="V63" s="31"/>
      <c r="W63" s="30"/>
      <c r="X63" s="30"/>
      <c r="Y63" s="30"/>
      <c r="Z63" s="30"/>
      <c r="AA63" s="30"/>
      <c r="AB63" s="22"/>
      <c r="AC63" s="182">
        <f t="shared" si="3"/>
        <v>0</v>
      </c>
      <c r="AD63" s="180">
        <f>SUM(AC63,Plan1!AC63)</f>
        <v>0</v>
      </c>
      <c r="AE63" s="144">
        <v>23559</v>
      </c>
      <c r="AF63" s="102">
        <f t="shared" si="4"/>
        <v>0</v>
      </c>
      <c r="AG63" s="4">
        <f t="shared" si="5"/>
        <v>0</v>
      </c>
    </row>
    <row r="64" spans="1:33" ht="18" customHeight="1">
      <c r="A64" s="131" t="s">
        <v>86</v>
      </c>
      <c r="B64" s="132" t="s">
        <v>157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127">
        <f t="shared" si="3"/>
        <v>0</v>
      </c>
      <c r="AD64" s="130">
        <f>SUM(AC64,Plan1!AC64)</f>
        <v>14</v>
      </c>
      <c r="AE64" s="142">
        <v>26336</v>
      </c>
      <c r="AF64" s="102">
        <f t="shared" si="4"/>
        <v>0</v>
      </c>
      <c r="AG64" s="4">
        <f t="shared" si="5"/>
        <v>53.159173754556498</v>
      </c>
    </row>
    <row r="65" spans="1:33" ht="18" customHeight="1">
      <c r="A65" s="131" t="s">
        <v>87</v>
      </c>
      <c r="B65" s="132" t="s">
        <v>157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127">
        <f t="shared" si="3"/>
        <v>0</v>
      </c>
      <c r="AD65" s="130">
        <f>SUM(AC65,Plan1!AC65)</f>
        <v>1</v>
      </c>
      <c r="AE65" s="144">
        <v>26863</v>
      </c>
      <c r="AF65" s="102">
        <f t="shared" si="4"/>
        <v>0</v>
      </c>
      <c r="AG65" s="4">
        <f t="shared" si="5"/>
        <v>3.7225924133566615</v>
      </c>
    </row>
    <row r="66" spans="1:33" ht="18" customHeight="1">
      <c r="A66" s="131" t="s">
        <v>88</v>
      </c>
      <c r="B66" s="132" t="s">
        <v>159</v>
      </c>
      <c r="C66" s="173">
        <v>0</v>
      </c>
      <c r="D66" s="173">
        <v>0</v>
      </c>
      <c r="E66" s="173">
        <v>0</v>
      </c>
      <c r="F66" s="173">
        <v>0</v>
      </c>
      <c r="G66" s="173">
        <v>0</v>
      </c>
      <c r="H66" s="173">
        <v>0</v>
      </c>
      <c r="I66" s="173">
        <v>0</v>
      </c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43"/>
      <c r="W66" s="30"/>
      <c r="X66" s="30"/>
      <c r="Y66" s="30"/>
      <c r="Z66" s="30"/>
      <c r="AA66" s="30"/>
      <c r="AB66" s="45"/>
      <c r="AC66" s="98">
        <f t="shared" si="3"/>
        <v>0</v>
      </c>
      <c r="AD66" s="123">
        <f>SUM(AC66,Plan1!AC66)</f>
        <v>1</v>
      </c>
      <c r="AE66" s="144">
        <v>21030</v>
      </c>
      <c r="AF66" s="102">
        <f t="shared" si="4"/>
        <v>0</v>
      </c>
      <c r="AG66" s="4">
        <f t="shared" si="5"/>
        <v>4.7551117451260101</v>
      </c>
    </row>
    <row r="67" spans="1:33" ht="18" customHeight="1">
      <c r="A67" s="131" t="s">
        <v>89</v>
      </c>
      <c r="B67" s="132" t="s">
        <v>157</v>
      </c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127">
        <f t="shared" si="3"/>
        <v>0</v>
      </c>
      <c r="AD67" s="130">
        <f>SUM(AC67,Plan1!AC67)</f>
        <v>2</v>
      </c>
      <c r="AE67" s="144">
        <v>7826</v>
      </c>
      <c r="AF67" s="102">
        <f t="shared" si="4"/>
        <v>0</v>
      </c>
      <c r="AG67" s="4">
        <f t="shared" si="5"/>
        <v>25.555839509327882</v>
      </c>
    </row>
    <row r="68" spans="1:33" ht="18" customHeight="1">
      <c r="A68" s="131" t="s">
        <v>90</v>
      </c>
      <c r="B68" s="132" t="s">
        <v>159</v>
      </c>
      <c r="C68" s="173">
        <v>0</v>
      </c>
      <c r="D68" s="173">
        <v>0</v>
      </c>
      <c r="E68" s="173">
        <v>0</v>
      </c>
      <c r="F68" s="173">
        <v>0</v>
      </c>
      <c r="G68" s="173">
        <v>0</v>
      </c>
      <c r="H68" s="173">
        <v>0</v>
      </c>
      <c r="I68" s="43">
        <v>0</v>
      </c>
      <c r="J68" s="30">
        <v>0</v>
      </c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98">
        <f t="shared" si="3"/>
        <v>0</v>
      </c>
      <c r="AD68" s="123">
        <f>SUM(AC68,Plan1!AC68)</f>
        <v>9</v>
      </c>
      <c r="AE68" s="143">
        <v>11396</v>
      </c>
      <c r="AF68" s="102">
        <f t="shared" si="4"/>
        <v>0</v>
      </c>
      <c r="AG68" s="4">
        <f t="shared" si="5"/>
        <v>78.975078975078972</v>
      </c>
    </row>
    <row r="69" spans="1:33" ht="18" customHeight="1">
      <c r="A69" s="131" t="s">
        <v>91</v>
      </c>
      <c r="B69" s="132" t="s">
        <v>158</v>
      </c>
      <c r="C69" s="35">
        <v>0</v>
      </c>
      <c r="D69" s="35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1</v>
      </c>
      <c r="K69" s="30"/>
      <c r="L69" s="30"/>
      <c r="M69" s="30"/>
      <c r="N69" s="30"/>
      <c r="O69" s="88"/>
      <c r="P69" s="30"/>
      <c r="Q69" s="30"/>
      <c r="R69" s="30"/>
      <c r="S69" s="30"/>
      <c r="T69" s="39"/>
      <c r="U69" s="30"/>
      <c r="V69" s="31"/>
      <c r="W69" s="30"/>
      <c r="X69" s="30"/>
      <c r="Y69" s="30"/>
      <c r="Z69" s="30"/>
      <c r="AA69" s="30"/>
      <c r="AB69" s="22"/>
      <c r="AC69" s="127">
        <f t="shared" si="3"/>
        <v>1</v>
      </c>
      <c r="AD69" s="130">
        <f>SUM(AC69,Plan1!AC69)</f>
        <v>3</v>
      </c>
      <c r="AE69" s="144">
        <v>19321</v>
      </c>
      <c r="AF69" s="102">
        <f t="shared" si="4"/>
        <v>5.1757155426737746</v>
      </c>
      <c r="AG69" s="4">
        <f t="shared" si="5"/>
        <v>15.527146628021324</v>
      </c>
    </row>
    <row r="70" spans="1:33" ht="18" customHeight="1">
      <c r="A70" s="131" t="s">
        <v>92</v>
      </c>
      <c r="B70" s="132" t="s">
        <v>159</v>
      </c>
      <c r="C70" s="173">
        <v>0</v>
      </c>
      <c r="D70" s="173">
        <v>0</v>
      </c>
      <c r="E70" s="173">
        <v>0</v>
      </c>
      <c r="F70" s="173">
        <v>0</v>
      </c>
      <c r="G70" s="173">
        <v>0</v>
      </c>
      <c r="H70" s="173">
        <v>0</v>
      </c>
      <c r="I70" s="43">
        <v>0</v>
      </c>
      <c r="J70" s="30">
        <v>0</v>
      </c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45"/>
      <c r="AC70" s="98">
        <f t="shared" si="3"/>
        <v>0</v>
      </c>
      <c r="AD70" s="123">
        <f>SUM(AC70,Plan1!AC70)</f>
        <v>1</v>
      </c>
      <c r="AE70" s="142">
        <v>12070</v>
      </c>
      <c r="AF70" s="102">
        <f t="shared" si="4"/>
        <v>0</v>
      </c>
      <c r="AG70" s="4">
        <f t="shared" si="5"/>
        <v>8.2850041425020713</v>
      </c>
    </row>
    <row r="71" spans="1:33" ht="18" customHeight="1">
      <c r="A71" s="133" t="s">
        <v>93</v>
      </c>
      <c r="B71" s="132" t="s">
        <v>156</v>
      </c>
      <c r="C71" s="62">
        <v>0</v>
      </c>
      <c r="D71" s="62">
        <v>0</v>
      </c>
      <c r="E71" s="62">
        <v>0</v>
      </c>
      <c r="F71" s="62">
        <v>0</v>
      </c>
      <c r="G71" s="62">
        <v>0</v>
      </c>
      <c r="H71" s="28">
        <v>0</v>
      </c>
      <c r="I71" s="28">
        <v>0</v>
      </c>
      <c r="J71" s="174">
        <v>0</v>
      </c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42"/>
      <c r="AC71" s="99">
        <f t="shared" si="3"/>
        <v>0</v>
      </c>
      <c r="AD71" s="3">
        <f>SUM(AC71,Plan1!AC71)</f>
        <v>4</v>
      </c>
      <c r="AE71" s="144">
        <v>12887</v>
      </c>
      <c r="AF71" s="102">
        <f t="shared" si="4"/>
        <v>0</v>
      </c>
      <c r="AG71" s="4">
        <f t="shared" si="5"/>
        <v>31.039031582214633</v>
      </c>
    </row>
    <row r="72" spans="1:33" ht="18" customHeight="1">
      <c r="A72" s="131" t="s">
        <v>146</v>
      </c>
      <c r="B72" s="132" t="s">
        <v>156</v>
      </c>
      <c r="C72" s="62">
        <v>0</v>
      </c>
      <c r="D72" s="62">
        <v>0</v>
      </c>
      <c r="E72" s="62">
        <v>0</v>
      </c>
      <c r="F72" s="62">
        <v>1</v>
      </c>
      <c r="G72" s="62">
        <v>0</v>
      </c>
      <c r="H72" s="62">
        <v>0</v>
      </c>
      <c r="I72" s="62">
        <v>0</v>
      </c>
      <c r="J72" s="174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28"/>
      <c r="X72" s="28"/>
      <c r="Y72" s="28"/>
      <c r="Z72" s="28"/>
      <c r="AA72" s="28"/>
      <c r="AB72" s="28"/>
      <c r="AC72" s="99">
        <f t="shared" si="3"/>
        <v>1</v>
      </c>
      <c r="AD72" s="3">
        <f>SUM(AC72,Plan1!AC72)</f>
        <v>10</v>
      </c>
      <c r="AE72" s="144">
        <v>39396</v>
      </c>
      <c r="AF72" s="102">
        <f t="shared" si="4"/>
        <v>2.5383287643415575</v>
      </c>
      <c r="AG72" s="4">
        <f t="shared" si="5"/>
        <v>25.383287643415574</v>
      </c>
    </row>
    <row r="73" spans="1:33" ht="18" customHeight="1">
      <c r="A73" s="131" t="s">
        <v>94</v>
      </c>
      <c r="B73" s="132" t="s">
        <v>156</v>
      </c>
      <c r="C73" s="62">
        <v>0</v>
      </c>
      <c r="D73" s="62">
        <v>0</v>
      </c>
      <c r="E73" s="62">
        <v>0</v>
      </c>
      <c r="F73" s="62">
        <v>1</v>
      </c>
      <c r="G73" s="62">
        <v>0</v>
      </c>
      <c r="H73" s="62"/>
      <c r="I73" s="35"/>
      <c r="J73" s="174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28"/>
      <c r="X73" s="28"/>
      <c r="Y73" s="28"/>
      <c r="Z73" s="28"/>
      <c r="AA73" s="28"/>
      <c r="AB73" s="28"/>
      <c r="AC73" s="125">
        <f t="shared" si="3"/>
        <v>1</v>
      </c>
      <c r="AD73" s="3">
        <f>SUM(AC73,Plan1!AC73)</f>
        <v>1</v>
      </c>
      <c r="AE73" s="143">
        <v>23882</v>
      </c>
      <c r="AF73" s="102">
        <f t="shared" si="4"/>
        <v>4.1872539988275692</v>
      </c>
      <c r="AG73" s="4">
        <f t="shared" si="5"/>
        <v>4.1872539988275692</v>
      </c>
    </row>
    <row r="74" spans="1:33" ht="18" customHeight="1">
      <c r="A74" s="131" t="s">
        <v>95</v>
      </c>
      <c r="B74" s="132" t="s">
        <v>158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0"/>
      <c r="L74" s="30"/>
      <c r="M74" s="30"/>
      <c r="N74" s="30"/>
      <c r="O74" s="33"/>
      <c r="P74" s="23"/>
      <c r="Q74" s="23"/>
      <c r="R74" s="23"/>
      <c r="S74" s="23"/>
      <c r="T74" s="39"/>
      <c r="U74" s="30"/>
      <c r="V74" s="31"/>
      <c r="W74" s="30"/>
      <c r="X74" s="30"/>
      <c r="Y74" s="30"/>
      <c r="Z74" s="30"/>
      <c r="AA74" s="30"/>
      <c r="AB74" s="22"/>
      <c r="AC74" s="127">
        <f t="shared" ref="AC74:AC88" si="6">SUM(C74:AB74)</f>
        <v>0</v>
      </c>
      <c r="AD74" s="130">
        <f>SUM(AC74,Plan1!AC74)</f>
        <v>0</v>
      </c>
      <c r="AE74" s="144">
        <v>8764</v>
      </c>
      <c r="AF74" s="102">
        <f t="shared" ref="AF74:AF88" si="7">(AC74*100000)/AE74</f>
        <v>0</v>
      </c>
      <c r="AG74" s="4">
        <f t="shared" ref="AG74:AG88" si="8">(AD74*100000)/AE74</f>
        <v>0</v>
      </c>
    </row>
    <row r="75" spans="1:33" ht="18" customHeight="1">
      <c r="A75" s="133" t="s">
        <v>96</v>
      </c>
      <c r="B75" s="132" t="s">
        <v>158</v>
      </c>
      <c r="C75" s="35">
        <v>0</v>
      </c>
      <c r="D75" s="35">
        <v>0</v>
      </c>
      <c r="E75" s="30">
        <v>1</v>
      </c>
      <c r="F75" s="30">
        <v>0</v>
      </c>
      <c r="G75" s="30">
        <v>1</v>
      </c>
      <c r="H75" s="30">
        <v>0</v>
      </c>
      <c r="I75" s="30">
        <v>0</v>
      </c>
      <c r="J75" s="30">
        <v>1</v>
      </c>
      <c r="K75" s="30"/>
      <c r="L75" s="30"/>
      <c r="M75" s="30"/>
      <c r="N75" s="30"/>
      <c r="O75" s="33"/>
      <c r="P75" s="23"/>
      <c r="Q75" s="23"/>
      <c r="R75" s="23"/>
      <c r="S75" s="23"/>
      <c r="T75" s="23"/>
      <c r="U75" s="39"/>
      <c r="V75" s="30"/>
      <c r="W75" s="31"/>
      <c r="X75" s="30"/>
      <c r="Y75" s="30"/>
      <c r="Z75" s="30"/>
      <c r="AA75" s="30"/>
      <c r="AB75" s="22"/>
      <c r="AC75" s="127">
        <f t="shared" si="6"/>
        <v>3</v>
      </c>
      <c r="AD75" s="130">
        <f>SUM(AC75,Plan1!AC75)</f>
        <v>7</v>
      </c>
      <c r="AE75" s="144">
        <v>36858</v>
      </c>
      <c r="AF75" s="102">
        <f t="shared" si="7"/>
        <v>8.1393455966140316</v>
      </c>
      <c r="AG75" s="4">
        <f t="shared" si="8"/>
        <v>18.991806392099409</v>
      </c>
    </row>
    <row r="76" spans="1:33" ht="18" customHeight="1">
      <c r="A76" s="131" t="s">
        <v>97</v>
      </c>
      <c r="B76" s="132" t="s">
        <v>159</v>
      </c>
      <c r="C76" s="173">
        <v>0</v>
      </c>
      <c r="D76" s="173">
        <v>0</v>
      </c>
      <c r="E76" s="173">
        <v>0</v>
      </c>
      <c r="F76" s="173">
        <v>0</v>
      </c>
      <c r="G76" s="173">
        <v>0</v>
      </c>
      <c r="H76" s="173">
        <v>0</v>
      </c>
      <c r="I76" s="43">
        <v>0</v>
      </c>
      <c r="J76" s="30">
        <v>0</v>
      </c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43"/>
      <c r="AB76" s="43"/>
      <c r="AC76" s="98">
        <f t="shared" si="6"/>
        <v>0</v>
      </c>
      <c r="AD76" s="123">
        <f>SUM(AC76,Plan1!AC76)</f>
        <v>0</v>
      </c>
      <c r="AE76" s="142">
        <v>11024</v>
      </c>
      <c r="AF76" s="102">
        <f t="shared" si="7"/>
        <v>0</v>
      </c>
      <c r="AG76" s="4">
        <f t="shared" si="8"/>
        <v>0</v>
      </c>
    </row>
    <row r="77" spans="1:33" ht="18" customHeight="1">
      <c r="A77" s="131" t="s">
        <v>98</v>
      </c>
      <c r="B77" s="132" t="s">
        <v>157</v>
      </c>
      <c r="C77" s="28">
        <v>0</v>
      </c>
      <c r="D77" s="28">
        <v>1</v>
      </c>
      <c r="E77" s="28">
        <v>1</v>
      </c>
      <c r="F77" s="28">
        <v>0</v>
      </c>
      <c r="G77" s="28">
        <v>1</v>
      </c>
      <c r="H77" s="28">
        <v>0</v>
      </c>
      <c r="I77" s="28">
        <v>0</v>
      </c>
      <c r="J77" s="28">
        <v>0</v>
      </c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127">
        <f t="shared" si="6"/>
        <v>3</v>
      </c>
      <c r="AD77" s="130">
        <f>SUM(AC77,Plan1!AC77)</f>
        <v>42</v>
      </c>
      <c r="AE77" s="143">
        <v>126437</v>
      </c>
      <c r="AF77" s="102">
        <f t="shared" si="7"/>
        <v>2.3727231743872443</v>
      </c>
      <c r="AG77" s="4">
        <f t="shared" si="8"/>
        <v>33.218124441421416</v>
      </c>
    </row>
    <row r="78" spans="1:33" ht="18" customHeight="1">
      <c r="A78" s="131" t="s">
        <v>99</v>
      </c>
      <c r="B78" s="132" t="s">
        <v>158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0"/>
      <c r="L78" s="30"/>
      <c r="M78" s="30"/>
      <c r="N78" s="30"/>
      <c r="O78" s="33"/>
      <c r="P78" s="23"/>
      <c r="Q78" s="23"/>
      <c r="R78" s="23"/>
      <c r="S78" s="23"/>
      <c r="T78" s="39"/>
      <c r="U78" s="30"/>
      <c r="V78" s="31"/>
      <c r="W78" s="30"/>
      <c r="X78" s="30"/>
      <c r="Y78" s="30"/>
      <c r="Z78" s="30"/>
      <c r="AA78" s="30"/>
      <c r="AB78" s="22"/>
      <c r="AC78" s="181">
        <f t="shared" si="6"/>
        <v>0</v>
      </c>
      <c r="AD78" s="179">
        <f>SUM(AC78,Plan1!AC78)</f>
        <v>1</v>
      </c>
      <c r="AE78" s="144">
        <v>12483</v>
      </c>
      <c r="AF78" s="102">
        <f t="shared" si="7"/>
        <v>0</v>
      </c>
      <c r="AG78" s="4">
        <f t="shared" si="8"/>
        <v>8.010894816951053</v>
      </c>
    </row>
    <row r="79" spans="1:33" ht="18" customHeight="1">
      <c r="A79" s="131" t="s">
        <v>100</v>
      </c>
      <c r="B79" s="132" t="s">
        <v>156</v>
      </c>
      <c r="C79" s="62">
        <v>1</v>
      </c>
      <c r="D79" s="62">
        <v>2</v>
      </c>
      <c r="E79" s="62">
        <v>0</v>
      </c>
      <c r="F79" s="62">
        <v>4</v>
      </c>
      <c r="G79" s="62">
        <v>0</v>
      </c>
      <c r="H79" s="62">
        <v>0</v>
      </c>
      <c r="I79" s="62">
        <v>0</v>
      </c>
      <c r="J79" s="62">
        <v>0</v>
      </c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7"/>
      <c r="Z79" s="28"/>
      <c r="AA79" s="28"/>
      <c r="AB79" s="28"/>
      <c r="AC79" s="98">
        <f t="shared" si="6"/>
        <v>7</v>
      </c>
      <c r="AD79" s="123">
        <f>SUM(AC79,Plan1!AC79)</f>
        <v>56</v>
      </c>
      <c r="AE79" s="145">
        <v>494109</v>
      </c>
      <c r="AF79" s="102">
        <f t="shared" si="7"/>
        <v>1.416691458767195</v>
      </c>
      <c r="AG79" s="4">
        <f t="shared" si="8"/>
        <v>11.33353167013756</v>
      </c>
    </row>
    <row r="80" spans="1:33" ht="18" customHeight="1">
      <c r="A80" s="131" t="s">
        <v>101</v>
      </c>
      <c r="B80" s="132" t="s">
        <v>158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22"/>
      <c r="AC80" s="127">
        <f t="shared" si="6"/>
        <v>0</v>
      </c>
      <c r="AD80" s="130">
        <f>SUM(AC80,Plan1!AC80)</f>
        <v>2</v>
      </c>
      <c r="AE80" s="144">
        <v>28509</v>
      </c>
      <c r="AF80" s="102">
        <f t="shared" si="7"/>
        <v>0</v>
      </c>
      <c r="AG80" s="4">
        <f t="shared" si="8"/>
        <v>7.015328492756673</v>
      </c>
    </row>
    <row r="81" spans="1:33" ht="18" customHeight="1">
      <c r="A81" s="131" t="s">
        <v>102</v>
      </c>
      <c r="B81" s="132" t="s">
        <v>159</v>
      </c>
      <c r="C81" s="173">
        <v>0</v>
      </c>
      <c r="D81" s="173">
        <v>0</v>
      </c>
      <c r="E81" s="173">
        <v>0</v>
      </c>
      <c r="F81" s="173">
        <v>0</v>
      </c>
      <c r="G81" s="173">
        <v>0</v>
      </c>
      <c r="H81" s="173">
        <v>0</v>
      </c>
      <c r="I81" s="43">
        <v>0</v>
      </c>
      <c r="J81" s="30">
        <v>0</v>
      </c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43"/>
      <c r="W81" s="43"/>
      <c r="X81" s="30"/>
      <c r="Y81" s="30"/>
      <c r="Z81" s="30"/>
      <c r="AA81" s="30"/>
      <c r="AB81" s="136"/>
      <c r="AC81" s="98">
        <f t="shared" si="6"/>
        <v>0</v>
      </c>
      <c r="AD81" s="123">
        <f>SUM(AC81,Plan1!AC81)</f>
        <v>0</v>
      </c>
      <c r="AE81" s="142">
        <v>21396</v>
      </c>
      <c r="AF81" s="102">
        <f t="shared" si="7"/>
        <v>0</v>
      </c>
      <c r="AG81" s="4">
        <f t="shared" si="8"/>
        <v>0</v>
      </c>
    </row>
    <row r="82" spans="1:33" ht="18" customHeight="1">
      <c r="A82" s="131" t="s">
        <v>103</v>
      </c>
      <c r="B82" s="132" t="s">
        <v>156</v>
      </c>
      <c r="C82" s="62">
        <v>0</v>
      </c>
      <c r="D82" s="62">
        <v>0</v>
      </c>
      <c r="E82" s="62">
        <v>0</v>
      </c>
      <c r="F82" s="62">
        <v>0</v>
      </c>
      <c r="G82" s="62">
        <v>0</v>
      </c>
      <c r="H82" s="62">
        <v>0</v>
      </c>
      <c r="I82" s="62">
        <v>0</v>
      </c>
      <c r="J82" s="174">
        <v>0</v>
      </c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28"/>
      <c r="Z82" s="28"/>
      <c r="AA82" s="28"/>
      <c r="AB82" s="28"/>
      <c r="AC82" s="99">
        <f t="shared" si="6"/>
        <v>0</v>
      </c>
      <c r="AD82" s="3">
        <f>SUM(AC82,Plan1!AC82)</f>
        <v>12</v>
      </c>
      <c r="AE82" s="144">
        <v>24165</v>
      </c>
      <c r="AF82" s="102">
        <f t="shared" si="7"/>
        <v>0</v>
      </c>
      <c r="AG82" s="4">
        <f t="shared" si="8"/>
        <v>49.658597144630662</v>
      </c>
    </row>
    <row r="83" spans="1:33" ht="18" customHeight="1">
      <c r="A83" s="131" t="s">
        <v>104</v>
      </c>
      <c r="B83" s="132" t="s">
        <v>156</v>
      </c>
      <c r="C83" s="62">
        <v>0</v>
      </c>
      <c r="D83" s="62">
        <v>0</v>
      </c>
      <c r="E83" s="62">
        <v>2</v>
      </c>
      <c r="F83" s="62">
        <v>0</v>
      </c>
      <c r="G83" s="62">
        <v>0</v>
      </c>
      <c r="H83" s="35">
        <v>0</v>
      </c>
      <c r="I83" s="35">
        <v>0</v>
      </c>
      <c r="J83" s="174">
        <v>0</v>
      </c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28"/>
      <c r="X83" s="28"/>
      <c r="Y83" s="28"/>
      <c r="Z83" s="28"/>
      <c r="AA83" s="28"/>
      <c r="AB83" s="28"/>
      <c r="AC83" s="99">
        <f t="shared" si="6"/>
        <v>2</v>
      </c>
      <c r="AD83" s="3">
        <f>SUM(AC83,Plan1!AC83)</f>
        <v>6</v>
      </c>
      <c r="AE83" s="144">
        <v>75652</v>
      </c>
      <c r="AF83" s="102">
        <f t="shared" si="7"/>
        <v>2.6436842383545711</v>
      </c>
      <c r="AG83" s="4">
        <f t="shared" si="8"/>
        <v>7.9310527150637125</v>
      </c>
    </row>
    <row r="84" spans="1:33" ht="18" customHeight="1">
      <c r="A84" s="131" t="s">
        <v>105</v>
      </c>
      <c r="B84" s="132" t="s">
        <v>157</v>
      </c>
      <c r="C84" s="28">
        <v>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127">
        <f t="shared" si="6"/>
        <v>0</v>
      </c>
      <c r="AD84" s="130">
        <f>SUM(AC84,Plan1!AC84)</f>
        <v>3</v>
      </c>
      <c r="AE84" s="143">
        <v>9414</v>
      </c>
      <c r="AF84" s="102">
        <f t="shared" si="7"/>
        <v>0</v>
      </c>
      <c r="AG84" s="4">
        <f t="shared" si="8"/>
        <v>31.867431485022308</v>
      </c>
    </row>
    <row r="85" spans="1:33" ht="18" customHeight="1">
      <c r="A85" s="131" t="s">
        <v>106</v>
      </c>
      <c r="B85" s="132" t="s">
        <v>158</v>
      </c>
      <c r="C85" s="35">
        <v>0</v>
      </c>
      <c r="D85" s="35">
        <v>0</v>
      </c>
      <c r="E85" s="35">
        <v>0</v>
      </c>
      <c r="F85" s="35">
        <v>0</v>
      </c>
      <c r="G85" s="35">
        <v>0</v>
      </c>
      <c r="H85" s="35">
        <v>0</v>
      </c>
      <c r="I85" s="35"/>
      <c r="J85" s="35"/>
      <c r="K85" s="28"/>
      <c r="L85" s="28"/>
      <c r="M85" s="28"/>
      <c r="N85" s="28"/>
      <c r="O85" s="28"/>
      <c r="P85" s="28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22"/>
      <c r="AC85" s="181">
        <f t="shared" si="6"/>
        <v>0</v>
      </c>
      <c r="AD85" s="179">
        <f>SUM(AC85,Plan1!AC85)</f>
        <v>0</v>
      </c>
      <c r="AE85" s="144">
        <v>14677</v>
      </c>
      <c r="AF85" s="102">
        <f t="shared" si="7"/>
        <v>0</v>
      </c>
      <c r="AG85" s="4">
        <f t="shared" si="8"/>
        <v>0</v>
      </c>
    </row>
    <row r="86" spans="1:33" ht="18" customHeight="1">
      <c r="A86" s="131" t="s">
        <v>107</v>
      </c>
      <c r="B86" s="132" t="s">
        <v>156</v>
      </c>
      <c r="C86" s="62">
        <v>2</v>
      </c>
      <c r="D86" s="62">
        <v>1</v>
      </c>
      <c r="E86" s="62">
        <v>1</v>
      </c>
      <c r="F86" s="62">
        <v>1</v>
      </c>
      <c r="G86" s="62">
        <v>1</v>
      </c>
      <c r="H86" s="35">
        <v>2</v>
      </c>
      <c r="I86" s="35">
        <v>0</v>
      </c>
      <c r="J86" s="35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8"/>
      <c r="AA86" s="138"/>
      <c r="AB86" s="138"/>
      <c r="AC86" s="98">
        <f t="shared" si="6"/>
        <v>8</v>
      </c>
      <c r="AD86" s="123">
        <f>SUM(AC86,Plan1!AC86)</f>
        <v>263</v>
      </c>
      <c r="AE86" s="142">
        <v>479664</v>
      </c>
      <c r="AF86" s="102">
        <f t="shared" si="7"/>
        <v>1.6678341505720671</v>
      </c>
      <c r="AG86" s="4">
        <f t="shared" si="8"/>
        <v>54.83004770005671</v>
      </c>
    </row>
    <row r="87" spans="1:33" ht="18" customHeight="1" thickBot="1">
      <c r="A87" s="131" t="s">
        <v>108</v>
      </c>
      <c r="B87" s="116" t="s">
        <v>156</v>
      </c>
      <c r="C87" s="137">
        <v>6</v>
      </c>
      <c r="D87" s="137">
        <v>5</v>
      </c>
      <c r="E87" s="137">
        <v>6</v>
      </c>
      <c r="F87" s="137">
        <v>3</v>
      </c>
      <c r="G87" s="137">
        <v>6</v>
      </c>
      <c r="H87" s="137">
        <v>6</v>
      </c>
      <c r="I87" s="137">
        <v>2</v>
      </c>
      <c r="J87" s="137">
        <v>2</v>
      </c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8"/>
      <c r="Z87" s="138"/>
      <c r="AA87" s="138"/>
      <c r="AB87" s="138"/>
      <c r="AC87" s="134">
        <f t="shared" si="6"/>
        <v>36</v>
      </c>
      <c r="AD87" s="141">
        <f>SUM(AC87,Plan1!AC87)</f>
        <v>290</v>
      </c>
      <c r="AE87" s="143">
        <v>359555</v>
      </c>
      <c r="AF87" s="103">
        <f t="shared" si="7"/>
        <v>10.012376409728692</v>
      </c>
      <c r="AG87" s="6">
        <f t="shared" si="8"/>
        <v>80.655254411703353</v>
      </c>
    </row>
    <row r="88" spans="1:33" ht="17.25" customHeight="1" thickBot="1">
      <c r="A88" s="135" t="s">
        <v>109</v>
      </c>
      <c r="B88" s="183"/>
      <c r="C88" s="127">
        <f>SUM(C10:C87)</f>
        <v>13</v>
      </c>
      <c r="D88" s="127">
        <f>SUM(D10:D87)</f>
        <v>16</v>
      </c>
      <c r="E88" s="127">
        <f>SUM(E10:E87)</f>
        <v>17</v>
      </c>
      <c r="F88" s="127">
        <f>SUM(F10:F87)</f>
        <v>16</v>
      </c>
      <c r="G88" s="127">
        <f t="shared" ref="G88:Q88" si="9">SUM(G10:G87)</f>
        <v>16</v>
      </c>
      <c r="H88" s="127">
        <f>SUM(H10:H87)</f>
        <v>13</v>
      </c>
      <c r="I88" s="127">
        <f t="shared" si="9"/>
        <v>8</v>
      </c>
      <c r="J88" s="127">
        <f t="shared" si="9"/>
        <v>7</v>
      </c>
      <c r="K88" s="127">
        <f t="shared" si="9"/>
        <v>0</v>
      </c>
      <c r="L88" s="127">
        <f t="shared" si="9"/>
        <v>0</v>
      </c>
      <c r="M88" s="127">
        <f t="shared" si="9"/>
        <v>0</v>
      </c>
      <c r="N88" s="127">
        <f t="shared" si="9"/>
        <v>0</v>
      </c>
      <c r="O88" s="127">
        <f t="shared" si="9"/>
        <v>0</v>
      </c>
      <c r="P88" s="127">
        <f t="shared" si="9"/>
        <v>0</v>
      </c>
      <c r="Q88" s="127">
        <f t="shared" si="9"/>
        <v>0</v>
      </c>
      <c r="R88" s="127">
        <f>SUM(R10:R87)</f>
        <v>0</v>
      </c>
      <c r="S88" s="127">
        <f t="shared" ref="S88:AB88" si="10">SUM(S10:S87)</f>
        <v>0</v>
      </c>
      <c r="T88" s="127">
        <f t="shared" si="10"/>
        <v>0</v>
      </c>
      <c r="U88" s="127">
        <f t="shared" si="10"/>
        <v>0</v>
      </c>
      <c r="V88" s="127">
        <f t="shared" si="10"/>
        <v>0</v>
      </c>
      <c r="W88" s="127">
        <f t="shared" si="10"/>
        <v>0</v>
      </c>
      <c r="X88" s="127">
        <f t="shared" si="10"/>
        <v>0</v>
      </c>
      <c r="Y88" s="127">
        <f t="shared" si="10"/>
        <v>0</v>
      </c>
      <c r="Z88" s="127">
        <f t="shared" si="10"/>
        <v>0</v>
      </c>
      <c r="AA88" s="127">
        <f t="shared" si="10"/>
        <v>0</v>
      </c>
      <c r="AB88" s="127">
        <f t="shared" si="10"/>
        <v>0</v>
      </c>
      <c r="AC88" s="184">
        <f t="shared" si="6"/>
        <v>106</v>
      </c>
      <c r="AD88" s="118">
        <f>AC88+Plan1!AC88</f>
        <v>1253</v>
      </c>
      <c r="AE88" s="55">
        <f>SUM(AE10:AE87)</f>
        <v>3973697</v>
      </c>
      <c r="AF88" s="18">
        <f t="shared" si="7"/>
        <v>2.6675410832783677</v>
      </c>
      <c r="AG88" s="7">
        <f t="shared" si="8"/>
        <v>31.532348842903723</v>
      </c>
    </row>
    <row r="89" spans="1:33" ht="17.25" customHeight="1" thickBot="1">
      <c r="A89" s="104" t="s">
        <v>147</v>
      </c>
      <c r="B89" s="105"/>
      <c r="C89" s="228">
        <f>SUM(C88:F88)</f>
        <v>62</v>
      </c>
      <c r="D89" s="228"/>
      <c r="E89" s="228"/>
      <c r="F89" s="244"/>
      <c r="G89" s="227">
        <f>SUM(G88:K88)</f>
        <v>44</v>
      </c>
      <c r="H89" s="228"/>
      <c r="I89" s="228"/>
      <c r="J89" s="228"/>
      <c r="K89" s="228"/>
      <c r="L89" s="227">
        <f>SUM(L88:O88)</f>
        <v>0</v>
      </c>
      <c r="M89" s="228"/>
      <c r="N89" s="228"/>
      <c r="O89" s="228"/>
      <c r="P89" s="241">
        <f>SUM(P88:S88)</f>
        <v>0</v>
      </c>
      <c r="Q89" s="219"/>
      <c r="R89" s="219"/>
      <c r="S89" s="219"/>
      <c r="T89" s="227">
        <f>SUM(T88:X88)</f>
        <v>0</v>
      </c>
      <c r="U89" s="228"/>
      <c r="V89" s="228"/>
      <c r="W89" s="228"/>
      <c r="X89" s="244"/>
      <c r="Y89" s="227">
        <f>SUM(Y88:AB88)</f>
        <v>0</v>
      </c>
      <c r="Z89" s="228"/>
      <c r="AA89" s="228"/>
      <c r="AB89" s="245"/>
      <c r="AC89" s="52"/>
      <c r="AD89" s="17"/>
      <c r="AE89" s="54"/>
      <c r="AF89" s="18"/>
      <c r="AG89" s="7"/>
    </row>
    <row r="90" spans="1:33">
      <c r="A90" s="240" t="s">
        <v>151</v>
      </c>
      <c r="B90" s="240"/>
      <c r="C90" s="240"/>
      <c r="D90" s="240"/>
      <c r="E90" s="75"/>
      <c r="F90" s="242"/>
      <c r="G90" s="242"/>
      <c r="H90" s="242"/>
      <c r="I90" s="242"/>
      <c r="J90" s="242"/>
      <c r="K90" s="242"/>
      <c r="L90" s="242"/>
      <c r="M90" s="242"/>
      <c r="N90" s="242"/>
      <c r="O90" s="242"/>
      <c r="P90" s="242"/>
      <c r="Q90" s="242"/>
      <c r="R90" s="242"/>
      <c r="S90" s="242"/>
      <c r="T90" s="242"/>
      <c r="U90" s="242"/>
      <c r="V90" s="242"/>
      <c r="W90" s="242"/>
      <c r="X90" s="242"/>
      <c r="Y90" s="242"/>
      <c r="Z90" s="242"/>
      <c r="AA90" s="242"/>
      <c r="AB90" s="242"/>
      <c r="AC90" s="242"/>
      <c r="AD90" s="242"/>
      <c r="AE90" s="243"/>
      <c r="AF90" s="1"/>
    </row>
    <row r="91" spans="1:33" ht="12.75" customHeight="1">
      <c r="A91" s="210" t="s">
        <v>154</v>
      </c>
      <c r="B91" s="211"/>
      <c r="C91" s="211"/>
      <c r="D91" s="212"/>
      <c r="E91" s="51">
        <v>1</v>
      </c>
      <c r="F91" s="185"/>
      <c r="G91" s="237" t="s">
        <v>171</v>
      </c>
      <c r="H91" s="237"/>
      <c r="I91" s="237"/>
      <c r="J91" s="237"/>
      <c r="K91" s="237"/>
      <c r="L91" s="237"/>
      <c r="M91" s="237"/>
      <c r="N91" s="237"/>
      <c r="O91" s="237"/>
      <c r="P91" s="237"/>
      <c r="Q91" s="237"/>
      <c r="R91" s="237"/>
      <c r="S91" s="237"/>
      <c r="T91" s="237"/>
      <c r="U91" s="237"/>
      <c r="V91" s="237"/>
      <c r="W91" s="237"/>
      <c r="X91" s="237"/>
      <c r="Y91" s="237"/>
      <c r="Z91" s="237"/>
      <c r="AA91" s="237"/>
      <c r="AB91" s="237"/>
      <c r="AC91" s="5"/>
      <c r="AD91" s="231"/>
      <c r="AE91" s="231"/>
      <c r="AF91" s="1"/>
    </row>
    <row r="92" spans="1:33" ht="12.75" customHeight="1">
      <c r="A92" s="210" t="s">
        <v>155</v>
      </c>
      <c r="B92" s="211"/>
      <c r="C92" s="211"/>
      <c r="D92" s="212"/>
      <c r="E92" s="21"/>
      <c r="F92" s="20"/>
      <c r="G92" s="224" t="s">
        <v>165</v>
      </c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5"/>
      <c r="AD92" s="223"/>
      <c r="AE92" s="223"/>
      <c r="AF92" s="5"/>
    </row>
    <row r="93" spans="1:33" ht="12.75" customHeight="1">
      <c r="A93" s="58" t="s">
        <v>164</v>
      </c>
      <c r="B93" s="76">
        <f ca="1">TODAY()</f>
        <v>42979</v>
      </c>
      <c r="C93" s="59"/>
      <c r="D93" s="59"/>
      <c r="E93" s="59"/>
      <c r="F93" s="59"/>
      <c r="G93" s="5"/>
      <c r="H93" s="5"/>
      <c r="I93" s="5"/>
      <c r="J93" s="5"/>
      <c r="K93" s="5"/>
      <c r="L93" s="5"/>
      <c r="M93" s="5"/>
      <c r="N93" s="5"/>
      <c r="O93" s="5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5"/>
      <c r="AD93" s="5"/>
      <c r="AE93" s="5"/>
      <c r="AF93" s="5"/>
    </row>
    <row r="94" spans="1:33" ht="12.75" customHeight="1">
      <c r="A94" s="224"/>
      <c r="B94" s="224"/>
      <c r="C94" s="224"/>
      <c r="D94" s="224"/>
      <c r="E94" s="224"/>
      <c r="F94" s="224"/>
      <c r="G94" s="19"/>
      <c r="H94" s="19"/>
      <c r="I94" s="19"/>
      <c r="J94" s="19"/>
      <c r="K94" s="19"/>
      <c r="L94" s="19"/>
      <c r="M94" s="19"/>
      <c r="N94" s="19"/>
      <c r="O94" s="19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9"/>
      <c r="AD94" s="19"/>
      <c r="AE94" s="19"/>
      <c r="AF94" s="1"/>
    </row>
    <row r="95" spans="1:33" ht="12.75" customHeight="1">
      <c r="A95" s="232" t="s">
        <v>111</v>
      </c>
      <c r="B95" s="232"/>
      <c r="C95" s="5"/>
      <c r="D95" s="5"/>
      <c r="E95" s="5"/>
      <c r="F95" s="5"/>
      <c r="G95" s="19"/>
      <c r="H95" s="19"/>
      <c r="I95" s="19"/>
      <c r="J95" s="19"/>
      <c r="K95" s="19"/>
      <c r="L95" s="19"/>
      <c r="M95" s="19"/>
      <c r="N95" s="19"/>
      <c r="O95" s="19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9"/>
      <c r="AD95" s="19"/>
      <c r="AE95" s="19"/>
      <c r="AF95" s="1"/>
    </row>
    <row r="96" spans="1:33">
      <c r="A96" s="168" t="s">
        <v>173</v>
      </c>
      <c r="B96" s="19"/>
      <c r="C96" s="19"/>
      <c r="D96" s="19"/>
      <c r="E96" s="19"/>
      <c r="F96" s="19"/>
    </row>
    <row r="97" spans="1:18">
      <c r="A97" s="19" t="s">
        <v>161</v>
      </c>
      <c r="B97" s="19"/>
      <c r="C97" s="19"/>
      <c r="D97" s="19"/>
      <c r="E97" s="19"/>
      <c r="F97" s="19"/>
    </row>
    <row r="100" spans="1:18" ht="18">
      <c r="R100" s="69"/>
    </row>
    <row r="101" spans="1:18" ht="18">
      <c r="R101" s="69"/>
    </row>
    <row r="102" spans="1:18" ht="18">
      <c r="R102" s="69"/>
    </row>
    <row r="103" spans="1:18" ht="18">
      <c r="R103" s="69"/>
    </row>
    <row r="104" spans="1:18" ht="18">
      <c r="R104" s="69"/>
    </row>
    <row r="105" spans="1:18" ht="18">
      <c r="R105" s="69"/>
    </row>
    <row r="106" spans="1:18" ht="18">
      <c r="R106" s="69"/>
    </row>
    <row r="107" spans="1:18" ht="18">
      <c r="R107" s="69"/>
    </row>
    <row r="108" spans="1:18" ht="18">
      <c r="R108" s="69"/>
    </row>
    <row r="109" spans="1:18" ht="18">
      <c r="R109" s="69"/>
    </row>
    <row r="110" spans="1:18" ht="18">
      <c r="R110" s="69"/>
    </row>
    <row r="111" spans="1:18" ht="18">
      <c r="R111" s="69"/>
    </row>
    <row r="112" spans="1:18" ht="18">
      <c r="R112" s="69"/>
    </row>
    <row r="113" spans="18:18" ht="18">
      <c r="R113" s="69"/>
    </row>
    <row r="114" spans="18:18" ht="18">
      <c r="R114" s="69"/>
    </row>
    <row r="115" spans="18:18" ht="18">
      <c r="R115" s="69"/>
    </row>
    <row r="116" spans="18:18" ht="18">
      <c r="R116" s="69"/>
    </row>
    <row r="117" spans="18:18" ht="18">
      <c r="R117" s="69"/>
    </row>
    <row r="118" spans="18:18" ht="18">
      <c r="R118" s="69"/>
    </row>
    <row r="119" spans="18:18" ht="18">
      <c r="R119" s="69"/>
    </row>
    <row r="120" spans="18:18" ht="18">
      <c r="R120" s="69"/>
    </row>
    <row r="121" spans="18:18" ht="18">
      <c r="R121" s="69"/>
    </row>
    <row r="122" spans="18:18" ht="18">
      <c r="R122" s="69"/>
    </row>
    <row r="123" spans="18:18" ht="18">
      <c r="R123" s="69"/>
    </row>
    <row r="124" spans="18:18" ht="18">
      <c r="R124" s="69"/>
    </row>
    <row r="125" spans="18:18" ht="18">
      <c r="R125" s="69"/>
    </row>
    <row r="126" spans="18:18" ht="18">
      <c r="R126" s="69"/>
    </row>
    <row r="127" spans="18:18" ht="18">
      <c r="R127" s="69"/>
    </row>
    <row r="128" spans="18:18" ht="18">
      <c r="R128" s="69"/>
    </row>
    <row r="129" spans="18:18" ht="18">
      <c r="R129" s="69"/>
    </row>
    <row r="130" spans="18:18" ht="18">
      <c r="R130" s="69"/>
    </row>
    <row r="131" spans="18:18" ht="18">
      <c r="R131" s="69"/>
    </row>
    <row r="132" spans="18:18" ht="18">
      <c r="R132" s="69"/>
    </row>
    <row r="133" spans="18:18" ht="18">
      <c r="R133" s="69"/>
    </row>
    <row r="134" spans="18:18" ht="18">
      <c r="R134" s="69"/>
    </row>
    <row r="135" spans="18:18" ht="18">
      <c r="R135" s="69"/>
    </row>
    <row r="136" spans="18:18" ht="18">
      <c r="R136" s="69"/>
    </row>
    <row r="137" spans="18:18" ht="18">
      <c r="R137" s="69"/>
    </row>
    <row r="138" spans="18:18" ht="18">
      <c r="R138" s="69"/>
    </row>
    <row r="139" spans="18:18" ht="18">
      <c r="R139" s="69"/>
    </row>
    <row r="140" spans="18:18" ht="18">
      <c r="R140" s="69"/>
    </row>
    <row r="141" spans="18:18" ht="18">
      <c r="R141" s="69"/>
    </row>
    <row r="142" spans="18:18" ht="18">
      <c r="R142" s="69"/>
    </row>
    <row r="143" spans="18:18" ht="18">
      <c r="R143" s="69"/>
    </row>
    <row r="144" spans="18:18" ht="18">
      <c r="R144" s="69"/>
    </row>
    <row r="145" spans="18:18" ht="18">
      <c r="R145" s="69"/>
    </row>
    <row r="146" spans="18:18" ht="18">
      <c r="R146" s="69"/>
    </row>
  </sheetData>
  <sheetProtection password="B30E" sheet="1" objects="1" scenarios="1" selectLockedCells="1" selectUnlockedCells="1"/>
  <mergeCells count="33">
    <mergeCell ref="A6:AE6"/>
    <mergeCell ref="A1:AE1"/>
    <mergeCell ref="A2:AE2"/>
    <mergeCell ref="A3:AE3"/>
    <mergeCell ref="A4:AE4"/>
    <mergeCell ref="A5:AE5"/>
    <mergeCell ref="A95:B95"/>
    <mergeCell ref="A94:F94"/>
    <mergeCell ref="AG8:AG9"/>
    <mergeCell ref="AD8:AD9"/>
    <mergeCell ref="AF8:AF9"/>
    <mergeCell ref="G91:AB91"/>
    <mergeCell ref="A91:D91"/>
    <mergeCell ref="AE8:AE9"/>
    <mergeCell ref="A8:A9"/>
    <mergeCell ref="A90:D90"/>
    <mergeCell ref="P89:S89"/>
    <mergeCell ref="C8:AB8"/>
    <mergeCell ref="F90:AE90"/>
    <mergeCell ref="C89:F89"/>
    <mergeCell ref="T89:X89"/>
    <mergeCell ref="Y89:AB89"/>
    <mergeCell ref="AD92:AE92"/>
    <mergeCell ref="A92:D92"/>
    <mergeCell ref="G92:AB92"/>
    <mergeCell ref="AC7:AE7"/>
    <mergeCell ref="P7:AB7"/>
    <mergeCell ref="I7:O7"/>
    <mergeCell ref="G89:K89"/>
    <mergeCell ref="A7:H7"/>
    <mergeCell ref="L89:O89"/>
    <mergeCell ref="AC8:AC9"/>
    <mergeCell ref="AD91:AE91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60" orientation="landscape" r:id="rId1"/>
  <headerFooter alignWithMargins="0"/>
  <rowBreaks count="1" manualBreakCount="1">
    <brk id="4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94"/>
  <sheetViews>
    <sheetView zoomScale="80" zoomScaleNormal="80" workbookViewId="0">
      <selection activeCell="A5" sqref="A5:AE5"/>
    </sheetView>
  </sheetViews>
  <sheetFormatPr defaultRowHeight="12.75"/>
  <cols>
    <col min="1" max="1" width="27.42578125" bestFit="1" customWidth="1"/>
    <col min="2" max="2" width="6.7109375" customWidth="1"/>
    <col min="3" max="3" width="7.42578125" bestFit="1" customWidth="1"/>
    <col min="4" max="4" width="7.140625" bestFit="1" customWidth="1"/>
    <col min="5" max="5" width="7" customWidth="1"/>
    <col min="6" max="6" width="6.7109375" customWidth="1"/>
    <col min="7" max="8" width="5.7109375" customWidth="1"/>
    <col min="9" max="9" width="6.85546875" customWidth="1"/>
    <col min="10" max="11" width="5.7109375" customWidth="1"/>
    <col min="12" max="12" width="6.28515625" customWidth="1"/>
    <col min="13" max="13" width="6.140625" customWidth="1"/>
    <col min="14" max="27" width="5.7109375" customWidth="1"/>
    <col min="28" max="28" width="12.28515625" customWidth="1"/>
    <col min="29" max="29" width="12.42578125" customWidth="1"/>
    <col min="30" max="30" width="13.7109375" customWidth="1"/>
  </cols>
  <sheetData>
    <row r="1" spans="1:31" ht="15.75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</row>
    <row r="2" spans="1:31" ht="15.75">
      <c r="A2" s="188" t="s">
        <v>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</row>
    <row r="3" spans="1:31" ht="15.75">
      <c r="A3" s="188" t="s">
        <v>2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</row>
    <row r="4" spans="1:31" ht="15.75">
      <c r="A4" s="188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</row>
    <row r="5" spans="1:31" ht="18">
      <c r="A5" s="191" t="s">
        <v>169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</row>
    <row r="6" spans="1:31" ht="15">
      <c r="A6" s="195"/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</row>
    <row r="7" spans="1:31" ht="16.5" thickBot="1">
      <c r="A7" s="194" t="s">
        <v>3</v>
      </c>
      <c r="B7" s="194"/>
      <c r="C7" s="194"/>
      <c r="D7" s="194"/>
      <c r="E7" s="194"/>
      <c r="F7" s="194"/>
      <c r="G7" s="194"/>
      <c r="H7" s="194"/>
      <c r="I7" s="194"/>
      <c r="J7" s="194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196" t="s">
        <v>145</v>
      </c>
      <c r="W7" s="196"/>
      <c r="X7" s="196"/>
      <c r="Y7" s="196"/>
      <c r="Z7" s="196"/>
      <c r="AA7" s="8"/>
      <c r="AB7" s="256">
        <f ca="1">TODAY()</f>
        <v>42979</v>
      </c>
      <c r="AC7" s="257"/>
      <c r="AD7" s="257"/>
    </row>
    <row r="8" spans="1:31" ht="18" customHeight="1">
      <c r="A8" s="251" t="s">
        <v>4</v>
      </c>
      <c r="B8" s="251" t="s">
        <v>5</v>
      </c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61"/>
      <c r="AA8" s="106"/>
      <c r="AB8" s="255" t="s">
        <v>6</v>
      </c>
      <c r="AC8" s="253" t="s">
        <v>150</v>
      </c>
      <c r="AD8" s="250" t="s">
        <v>7</v>
      </c>
    </row>
    <row r="9" spans="1:31" ht="18" customHeight="1">
      <c r="A9" s="251"/>
      <c r="B9" s="92" t="s">
        <v>8</v>
      </c>
      <c r="C9" s="92" t="s">
        <v>9</v>
      </c>
      <c r="D9" s="92" t="s">
        <v>10</v>
      </c>
      <c r="E9" s="92" t="s">
        <v>11</v>
      </c>
      <c r="F9" s="92" t="s">
        <v>12</v>
      </c>
      <c r="G9" s="92" t="s">
        <v>13</v>
      </c>
      <c r="H9" s="92" t="s">
        <v>14</v>
      </c>
      <c r="I9" s="92" t="s">
        <v>15</v>
      </c>
      <c r="J9" s="92" t="s">
        <v>16</v>
      </c>
      <c r="K9" s="92" t="s">
        <v>17</v>
      </c>
      <c r="L9" s="92" t="s">
        <v>18</v>
      </c>
      <c r="M9" s="92" t="s">
        <v>19</v>
      </c>
      <c r="N9" s="92" t="s">
        <v>20</v>
      </c>
      <c r="O9" s="92" t="s">
        <v>21</v>
      </c>
      <c r="P9" s="92" t="s">
        <v>22</v>
      </c>
      <c r="Q9" s="92" t="s">
        <v>23</v>
      </c>
      <c r="R9" s="92" t="s">
        <v>24</v>
      </c>
      <c r="S9" s="92" t="s">
        <v>25</v>
      </c>
      <c r="T9" s="92" t="s">
        <v>26</v>
      </c>
      <c r="U9" s="92" t="s">
        <v>27</v>
      </c>
      <c r="V9" s="92" t="s">
        <v>28</v>
      </c>
      <c r="W9" s="92" t="s">
        <v>29</v>
      </c>
      <c r="X9" s="92" t="s">
        <v>143</v>
      </c>
      <c r="Y9" s="92" t="s">
        <v>30</v>
      </c>
      <c r="Z9" s="92" t="s">
        <v>31</v>
      </c>
      <c r="AA9" s="92" t="s">
        <v>115</v>
      </c>
      <c r="AB9" s="193"/>
      <c r="AC9" s="254"/>
      <c r="AD9" s="200"/>
    </row>
    <row r="10" spans="1:31" ht="18" customHeight="1">
      <c r="A10" s="10" t="s">
        <v>32</v>
      </c>
      <c r="B10" s="16">
        <f>Plan1!C10/Plan1!$AD$10*100000</f>
        <v>3.0857530780386955</v>
      </c>
      <c r="C10" s="16">
        <f>Plan1!D10/Plan1!$AD$10*100000</f>
        <v>6.1715061560773909</v>
      </c>
      <c r="D10" s="16">
        <f>Plan1!E10/Plan1!$AD$10*100000</f>
        <v>0</v>
      </c>
      <c r="E10" s="16">
        <f>Plan1!F10/Plan1!$AD$10*100000</f>
        <v>0</v>
      </c>
      <c r="F10" s="16">
        <f>Plan1!G10/Plan1!$AD$10*100000</f>
        <v>12.343012312154782</v>
      </c>
      <c r="G10" s="16">
        <f>Plan1!H10/Plan1!$AD$10*100000</f>
        <v>9.257259234116086</v>
      </c>
      <c r="H10" s="16">
        <f>Plan1!I10/Plan1!$AD$10*100000</f>
        <v>6.1715061560773909</v>
      </c>
      <c r="I10" s="16">
        <f>Plan1!J10/Plan1!$AD$10*100000</f>
        <v>3.0857530780386955</v>
      </c>
      <c r="J10" s="16">
        <f>Plan1!K10/Plan1!$AD$10*100000</f>
        <v>3.0857530780386955</v>
      </c>
      <c r="K10" s="16">
        <f>Plan1!L10/Plan1!$AD$10*100000</f>
        <v>0</v>
      </c>
      <c r="L10" s="16">
        <f>Plan1!M10/Plan1!$AD$10*100000</f>
        <v>6.1715061560773909</v>
      </c>
      <c r="M10" s="16">
        <f>Plan1!N10/Plan1!$AD$10*100000</f>
        <v>3.0857530780386955</v>
      </c>
      <c r="N10" s="16">
        <f>Plan1!O10/Plan1!$AD$10*100000</f>
        <v>3.0857530780386955</v>
      </c>
      <c r="O10" s="16">
        <f>Plan1!P10/Plan1!$AD$10*100000</f>
        <v>0</v>
      </c>
      <c r="P10" s="16">
        <f>Plan1!Q10/Plan1!$AD$10*100000</f>
        <v>3.0857530780386955</v>
      </c>
      <c r="Q10" s="16">
        <f>Plan1!R10/Plan1!$AD$10*100000</f>
        <v>6.1715061560773909</v>
      </c>
      <c r="R10" s="16">
        <f>Plan1!S10/Plan1!$AD$10*100000</f>
        <v>6.1715061560773909</v>
      </c>
      <c r="S10" s="16">
        <f>Plan1!T10/Plan1!$AD$10*100000</f>
        <v>0</v>
      </c>
      <c r="T10" s="16">
        <f>Plan1!U10/Plan1!$AD$10*100000</f>
        <v>3.0857530780386955</v>
      </c>
      <c r="U10" s="16">
        <f>Plan1!V10/Plan1!$AD$10*100000</f>
        <v>3.0857530780386955</v>
      </c>
      <c r="V10" s="16">
        <f>Plan1!W10/Plan1!$AD$10*100000</f>
        <v>9.257259234116086</v>
      </c>
      <c r="W10" s="16">
        <f>Plan1!X10/Plan1!$AD$10*100000</f>
        <v>6.1715061560773909</v>
      </c>
      <c r="X10" s="16">
        <f>Plan1!Y10/Plan1!$AD$10*100000</f>
        <v>9.257259234116086</v>
      </c>
      <c r="Y10" s="16">
        <f>Plan1!Z10/Plan1!$AD$10*100000</f>
        <v>3.0857530780386955</v>
      </c>
      <c r="Z10" s="16">
        <f>Plan1!AA10/Plan1!$AD$10*100000</f>
        <v>0</v>
      </c>
      <c r="AA10" s="16">
        <f>Plan1!AB10/Plan1!$AD$10*100000</f>
        <v>0</v>
      </c>
      <c r="AB10" s="107">
        <f>SUM(Plan1!AC10)</f>
        <v>34</v>
      </c>
      <c r="AC10" s="144">
        <v>32407</v>
      </c>
      <c r="AD10" s="9">
        <f>AB10/AC10*100000</f>
        <v>104.91560465331563</v>
      </c>
    </row>
    <row r="11" spans="1:31" ht="18" customHeight="1">
      <c r="A11" s="10" t="s">
        <v>33</v>
      </c>
      <c r="B11" s="16">
        <f>Plan1!C11/Plan1!$AD$11*100000</f>
        <v>0</v>
      </c>
      <c r="C11" s="16">
        <f>Plan1!D11/Plan1!$AD$11*100000</f>
        <v>0</v>
      </c>
      <c r="D11" s="16">
        <f>Plan1!E11/Plan1!$AD$11*100000</f>
        <v>0</v>
      </c>
      <c r="E11" s="16">
        <f>Plan1!F11/Plan1!$AD$11*100000</f>
        <v>0</v>
      </c>
      <c r="F11" s="16">
        <f>Plan1!G11/Plan1!$AD$11*100000</f>
        <v>0</v>
      </c>
      <c r="G11" s="16">
        <f>Plan1!H11/Plan1!$AD$11*100000</f>
        <v>0</v>
      </c>
      <c r="H11" s="16">
        <f>Plan1!I11/Plan1!$AD$11*100000</f>
        <v>0</v>
      </c>
      <c r="I11" s="16">
        <f>Plan1!J11/Plan1!$AD$11*100000</f>
        <v>0</v>
      </c>
      <c r="J11" s="16">
        <f>Plan1!K11/Plan1!$AD$11*100000</f>
        <v>0</v>
      </c>
      <c r="K11" s="16">
        <f>Plan1!L11/Plan1!$AD$11*100000</f>
        <v>0</v>
      </c>
      <c r="L11" s="16">
        <f>Plan1!M11/Plan1!$AD$11*100000</f>
        <v>0</v>
      </c>
      <c r="M11" s="16">
        <f>Plan1!N11/Plan1!$AD$11*100000</f>
        <v>0</v>
      </c>
      <c r="N11" s="16">
        <f>Plan1!O11/Plan1!$AD$11*100000</f>
        <v>0</v>
      </c>
      <c r="O11" s="16">
        <f>Plan1!P11/Plan1!$AD$11*100000</f>
        <v>0</v>
      </c>
      <c r="P11" s="16">
        <f>Plan1!Q11/Plan1!$AD$11*100000</f>
        <v>0</v>
      </c>
      <c r="Q11" s="16">
        <f>Plan1!R11/Plan1!$AD$11*100000</f>
        <v>0</v>
      </c>
      <c r="R11" s="16">
        <f>Plan1!S11/Plan1!$AD$11*100000</f>
        <v>0</v>
      </c>
      <c r="S11" s="16">
        <f>Plan1!T11/Plan1!$AD$11*100000</f>
        <v>0</v>
      </c>
      <c r="T11" s="16">
        <f>Plan1!U11/Plan1!$AD$11*100000</f>
        <v>0</v>
      </c>
      <c r="U11" s="16">
        <f>Plan1!V11/Plan1!$AD$11*100000</f>
        <v>0</v>
      </c>
      <c r="V11" s="16">
        <f>Plan1!W11/Plan1!$AD$11*100000</f>
        <v>0</v>
      </c>
      <c r="W11" s="16">
        <f>Plan1!X11/Plan1!$AD$11*100000</f>
        <v>0</v>
      </c>
      <c r="X11" s="16">
        <f>Plan1!Y11/Plan1!$AD$11*100000</f>
        <v>0</v>
      </c>
      <c r="Y11" s="16">
        <f>Plan1!Z11/Plan1!$AD$11*100000</f>
        <v>0</v>
      </c>
      <c r="Z11" s="16">
        <f>Plan1!AA11/Plan1!$AD$11*100000</f>
        <v>0</v>
      </c>
      <c r="AA11" s="16">
        <f>Plan1!AB11/Plan1!$AD$10*100000</f>
        <v>0</v>
      </c>
      <c r="AB11" s="107">
        <f>SUM(Plan1!AC11)</f>
        <v>0</v>
      </c>
      <c r="AC11" s="144">
        <v>10075</v>
      </c>
      <c r="AD11" s="9">
        <f>AB11/AC11*100000</f>
        <v>0</v>
      </c>
    </row>
    <row r="12" spans="1:31" ht="18" customHeight="1">
      <c r="A12" s="10" t="s">
        <v>34</v>
      </c>
      <c r="B12" s="16">
        <f>Plan1!C12/Plan1!$AD$12*100000</f>
        <v>0</v>
      </c>
      <c r="C12" s="16">
        <f>Plan1!D12/Plan1!$AD$12*100000</f>
        <v>0</v>
      </c>
      <c r="D12" s="16">
        <f>Plan1!E12/Plan1!$AD$12*100000</f>
        <v>0</v>
      </c>
      <c r="E12" s="16">
        <f>Plan1!F12/Plan1!$AD$12*100000</f>
        <v>0</v>
      </c>
      <c r="F12" s="16">
        <f>Plan1!G12/Plan1!$AD$12*100000</f>
        <v>0</v>
      </c>
      <c r="G12" s="16">
        <f>Plan1!H12/Plan1!$AD$12*100000</f>
        <v>0</v>
      </c>
      <c r="H12" s="16">
        <f>Plan1!I12/Plan1!$AD$12*100000</f>
        <v>0</v>
      </c>
      <c r="I12" s="16">
        <f>Plan1!J12/Plan1!$AD$12*100000</f>
        <v>0</v>
      </c>
      <c r="J12" s="16">
        <f>Plan1!K12/Plan1!$AD$12*100000</f>
        <v>0</v>
      </c>
      <c r="K12" s="16">
        <f>Plan1!L12/Plan1!$AD$12*100000</f>
        <v>0</v>
      </c>
      <c r="L12" s="16">
        <f>Plan1!M12/Plan1!$AD$12*100000</f>
        <v>0</v>
      </c>
      <c r="M12" s="16">
        <f>Plan1!N12/Plan1!$AD$12*100000</f>
        <v>0</v>
      </c>
      <c r="N12" s="16">
        <f>Plan1!O12/Plan1!$AD$12*100000</f>
        <v>0</v>
      </c>
      <c r="O12" s="16">
        <f>Plan1!P12/Plan1!$AD$12*100000</f>
        <v>0</v>
      </c>
      <c r="P12" s="16">
        <f>Plan1!Q12/Plan1!$AD$12*100000</f>
        <v>0</v>
      </c>
      <c r="Q12" s="16">
        <f>Plan1!R12/Plan1!$AD$12*100000</f>
        <v>0</v>
      </c>
      <c r="R12" s="16">
        <f>Plan1!S12/Plan1!$AD$12*100000</f>
        <v>0</v>
      </c>
      <c r="S12" s="16">
        <f>Plan1!T12/Plan1!$AD$12*100000</f>
        <v>0</v>
      </c>
      <c r="T12" s="16">
        <f>Plan1!U12/Plan1!$AD$12*100000</f>
        <v>0</v>
      </c>
      <c r="U12" s="16">
        <f>Plan1!V12/Plan1!$AD$12*100000</f>
        <v>0</v>
      </c>
      <c r="V12" s="16">
        <f>Plan1!W14/Plan1!$AD$12*100000</f>
        <v>0</v>
      </c>
      <c r="W12" s="16">
        <f>Plan1!X12/Plan1!$AD$12*100000</f>
        <v>0</v>
      </c>
      <c r="X12" s="16">
        <f>Plan1!Y12/Plan1!$AD$12*100000</f>
        <v>0</v>
      </c>
      <c r="Y12" s="16">
        <f>Plan1!Z12/Plan1!$AD$12*100000</f>
        <v>0</v>
      </c>
      <c r="Z12" s="16">
        <f>Plan1!AA12/Plan1!$AD$12*100000</f>
        <v>0</v>
      </c>
      <c r="AA12" s="16">
        <f>Plan1!AB12/Plan1!$AD$10*100000</f>
        <v>0</v>
      </c>
      <c r="AB12" s="107">
        <f>SUM(Plan1!AC12)</f>
        <v>0</v>
      </c>
      <c r="AC12" s="144">
        <v>11958</v>
      </c>
      <c r="AD12" s="9">
        <f t="shared" ref="AD12:AD74" si="0">AB12/AC12*100000</f>
        <v>0</v>
      </c>
    </row>
    <row r="13" spans="1:31" ht="18" customHeight="1">
      <c r="A13" s="11" t="s">
        <v>35</v>
      </c>
      <c r="B13" s="16">
        <f>Plan1!C13/Plan1!$AD$13*100000</f>
        <v>0</v>
      </c>
      <c r="C13" s="16">
        <f>Plan1!D13/Plan1!$AD$13*100000</f>
        <v>0</v>
      </c>
      <c r="D13" s="16">
        <f>Plan1!E13/Plan1!$AD$13*100000</f>
        <v>0</v>
      </c>
      <c r="E13" s="16">
        <f>Plan1!F13/Plan1!$AD$13*100000</f>
        <v>0</v>
      </c>
      <c r="F13" s="16">
        <f>Plan1!G13/Plan1!$AD$13*100000</f>
        <v>0</v>
      </c>
      <c r="G13" s="16">
        <f>Plan1!H13/Plan1!$AD$13*100000</f>
        <v>0</v>
      </c>
      <c r="H13" s="16">
        <f>Plan1!I13/Plan1!$AD$13*100000</f>
        <v>0</v>
      </c>
      <c r="I13" s="16">
        <f>Plan1!J13/Plan1!$AD$13*100000</f>
        <v>0</v>
      </c>
      <c r="J13" s="16">
        <f>Plan1!K13/Plan1!$AD$13*100000</f>
        <v>0</v>
      </c>
      <c r="K13" s="16">
        <f>Plan1!L13/Plan1!$AD$13*100000</f>
        <v>0</v>
      </c>
      <c r="L13" s="16">
        <f>Plan1!M13/Plan1!$AD$13*100000</f>
        <v>0</v>
      </c>
      <c r="M13" s="16">
        <f>Plan1!N13/Plan1!$AD$13*100000</f>
        <v>0</v>
      </c>
      <c r="N13" s="16">
        <f>Plan1!O13/Plan1!$AD$13*100000</f>
        <v>0</v>
      </c>
      <c r="O13" s="16">
        <f>Plan1!P13/Plan1!$AD$13*100000</f>
        <v>0</v>
      </c>
      <c r="P13" s="16">
        <f>Plan1!Q13/Plan1!$AD$13*100000</f>
        <v>0</v>
      </c>
      <c r="Q13" s="16">
        <f>Plan1!R13/Plan1!$AD$13*100000</f>
        <v>0</v>
      </c>
      <c r="R13" s="16">
        <f>Plan1!S13/Plan1!$AD$13*100000</f>
        <v>0</v>
      </c>
      <c r="S13" s="16">
        <f>Plan1!T13/Plan1!$AD$13*100000</f>
        <v>0</v>
      </c>
      <c r="T13" s="16">
        <f>Plan1!U13/Plan1!$AD$13*100000</f>
        <v>0</v>
      </c>
      <c r="U13" s="16">
        <f>Plan1!V13/Plan1!$AD$13*100000</f>
        <v>0</v>
      </c>
      <c r="V13" s="16">
        <f>Plan1!W13/Plan1!$AD$13*100000</f>
        <v>0</v>
      </c>
      <c r="W13" s="16">
        <f>Plan1!X13/Plan1!$AD$13*100000</f>
        <v>0</v>
      </c>
      <c r="X13" s="16">
        <f>Plan1!Y13/Plan1!$AD$13*100000</f>
        <v>0</v>
      </c>
      <c r="Y13" s="16">
        <f>Plan1!Z13/Plan1!$AD$13*100000</f>
        <v>0</v>
      </c>
      <c r="Z13" s="16">
        <f>Plan1!AA13/Plan1!$AD$13*100000</f>
        <v>0</v>
      </c>
      <c r="AA13" s="16">
        <f>Plan1!AB13/Plan1!$AD$10*100000</f>
        <v>0</v>
      </c>
      <c r="AB13" s="107">
        <f>SUM(Plan1!AC13)</f>
        <v>0</v>
      </c>
      <c r="AC13" s="144">
        <v>32175</v>
      </c>
      <c r="AD13" s="9">
        <f t="shared" si="0"/>
        <v>0</v>
      </c>
    </row>
    <row r="14" spans="1:31" ht="18" customHeight="1">
      <c r="A14" s="11" t="s">
        <v>36</v>
      </c>
      <c r="B14" s="16">
        <f>Plan1!C14/Plan1!$AD$14*100000</f>
        <v>0</v>
      </c>
      <c r="C14" s="16">
        <f>Plan1!D14/Plan1!$AD$14*100000</f>
        <v>0</v>
      </c>
      <c r="D14" s="16">
        <f>Plan1!E14/Plan1!$AD$14*100000</f>
        <v>6.6538026482134542</v>
      </c>
      <c r="E14" s="16">
        <f>Plan1!F14/Plan1!$AD$14*100000</f>
        <v>6.6538026482134542</v>
      </c>
      <c r="F14" s="16">
        <f>Plan1!G14/Plan1!$AD$14*100000</f>
        <v>0</v>
      </c>
      <c r="G14" s="16">
        <f>Plan1!H14/Plan1!$AD$14*100000</f>
        <v>0</v>
      </c>
      <c r="H14" s="16">
        <f>Plan1!I14/Plan1!$AD$14*100000</f>
        <v>6.6538026482134542</v>
      </c>
      <c r="I14" s="16">
        <f>Plan1!J14/Plan1!$AD$14*100000</f>
        <v>0</v>
      </c>
      <c r="J14" s="16">
        <f>Plan1!K14/Plan1!$AD$14*100000</f>
        <v>0</v>
      </c>
      <c r="K14" s="16">
        <f>Plan1!L14/Plan1!$AD$14*100000</f>
        <v>0</v>
      </c>
      <c r="L14" s="16">
        <f>Plan1!M14/Plan1!$AD$14*100000</f>
        <v>0</v>
      </c>
      <c r="M14" s="16">
        <f>Plan1!N14/Plan1!$AD$14*100000</f>
        <v>6.6538026482134542</v>
      </c>
      <c r="N14" s="16">
        <f>Plan1!O14/Plan1!$AD$14*100000</f>
        <v>6.6538026482134542</v>
      </c>
      <c r="O14" s="16">
        <f>Plan1!P14/Plan1!$AD$14*100000</f>
        <v>0</v>
      </c>
      <c r="P14" s="16">
        <f>Plan1!Q14/Plan1!$AD$14*100000</f>
        <v>13.307605296426908</v>
      </c>
      <c r="Q14" s="16">
        <f>Plan1!R14/Plan1!$AD$14*100000</f>
        <v>6.6538026482134542</v>
      </c>
      <c r="R14" s="16">
        <f>Plan1!S14/Plan1!$AD$14*100000</f>
        <v>6.6538026482134542</v>
      </c>
      <c r="S14" s="16">
        <f>Plan1!T14/Plan1!$AD$14*100000</f>
        <v>0</v>
      </c>
      <c r="T14" s="16">
        <f>Plan1!U14/Plan1!$AD$14*100000</f>
        <v>0</v>
      </c>
      <c r="U14" s="16">
        <f>Plan1!V14/Plan1!$AD$14*100000</f>
        <v>6.6538026482134542</v>
      </c>
      <c r="V14" s="16">
        <f>Plan1!W14/Plan1!$AD$14*100000</f>
        <v>0</v>
      </c>
      <c r="W14" s="16">
        <f>Plan1!X14/Plan1!$AD$14*100000</f>
        <v>0</v>
      </c>
      <c r="X14" s="16">
        <f>Plan1!Y14/Plan1!$AD$14*100000</f>
        <v>0</v>
      </c>
      <c r="Y14" s="16">
        <f>Plan1!Z14/Plan1!$AD$14*100000</f>
        <v>0</v>
      </c>
      <c r="Z14" s="16">
        <f>Plan1!AA14/Plan1!$AD$14*100000</f>
        <v>0</v>
      </c>
      <c r="AA14" s="16">
        <f>Plan1!AB14/Plan1!$AD$10*100000</f>
        <v>0</v>
      </c>
      <c r="AB14" s="107">
        <f>SUM(Plan1!AC14)</f>
        <v>10</v>
      </c>
      <c r="AC14" s="144">
        <v>15029</v>
      </c>
      <c r="AD14" s="9">
        <f t="shared" si="0"/>
        <v>66.538026482134541</v>
      </c>
    </row>
    <row r="15" spans="1:31" ht="18" customHeight="1">
      <c r="A15" s="11" t="s">
        <v>37</v>
      </c>
      <c r="B15" s="16">
        <f>Plan1!C15/Plan1!$AD$15*100000</f>
        <v>0</v>
      </c>
      <c r="C15" s="16">
        <f>Plan1!D15/Plan1!$AD$15*100000</f>
        <v>0</v>
      </c>
      <c r="D15" s="16">
        <f>Plan1!E15/Plan1!$AD$15*100000</f>
        <v>0</v>
      </c>
      <c r="E15" s="16">
        <f>Plan1!F15/Plan1!$AD$15*100000</f>
        <v>0</v>
      </c>
      <c r="F15" s="16">
        <f>Plan1!G15/Plan1!$AD$15*100000</f>
        <v>0</v>
      </c>
      <c r="G15" s="16">
        <f>Plan1!H15/Plan1!$AD$15*100000</f>
        <v>0</v>
      </c>
      <c r="H15" s="16">
        <f>Plan1!I15/Plan1!$AD$15*100000</f>
        <v>0</v>
      </c>
      <c r="I15" s="16">
        <f>Plan1!J15/Plan1!$AD$15*100000</f>
        <v>0</v>
      </c>
      <c r="J15" s="16">
        <f>Plan1!K15/Plan1!$AD$15*100000</f>
        <v>0</v>
      </c>
      <c r="K15" s="16">
        <f>Plan1!L15/Plan1!$AD$15*100000</f>
        <v>0</v>
      </c>
      <c r="L15" s="16">
        <f>Plan1!M15/Plan1!$AD$15*100000</f>
        <v>0</v>
      </c>
      <c r="M15" s="16">
        <f>Plan1!N15/Plan1!$AD$15*100000</f>
        <v>0</v>
      </c>
      <c r="N15" s="16">
        <f>Plan1!O15/Plan1!$AD$15*100000</f>
        <v>0</v>
      </c>
      <c r="O15" s="16">
        <f>Plan1!P15/Plan1!$AD$15*100000</f>
        <v>0</v>
      </c>
      <c r="P15" s="16">
        <f>Plan1!Q15/Plan1!$AD$15*100000</f>
        <v>0</v>
      </c>
      <c r="Q15" s="16">
        <f>Plan1!R15/Plan1!$AD$15*100000</f>
        <v>0</v>
      </c>
      <c r="R15" s="16">
        <f>Plan1!S15/Plan1!$AD$15*100000</f>
        <v>0</v>
      </c>
      <c r="S15" s="16">
        <f>Plan1!T15/Plan1!$AD$15*100000</f>
        <v>0</v>
      </c>
      <c r="T15" s="16">
        <f>Plan1!U15/Plan1!$AD$15*100000</f>
        <v>0</v>
      </c>
      <c r="U15" s="16">
        <f>Plan1!V15/Plan1!$AD$15*100000</f>
        <v>0</v>
      </c>
      <c r="V15" s="16">
        <f>Plan1!W15/Plan1!$AD$15*100000</f>
        <v>0</v>
      </c>
      <c r="W15" s="16">
        <f>Plan1!X15/Plan1!$AD$15*100000</f>
        <v>0</v>
      </c>
      <c r="X15" s="16">
        <f>Plan1!Y15/Plan1!$AD$15*100000</f>
        <v>0</v>
      </c>
      <c r="Y15" s="16">
        <f>Plan1!Z15/Plan1!$AD$15*100000</f>
        <v>0</v>
      </c>
      <c r="Z15" s="16">
        <f>Plan1!AA15/Plan1!$AD$15*100000</f>
        <v>0</v>
      </c>
      <c r="AA15" s="16">
        <f>Plan1!AB15/Plan1!$AD$10*100000</f>
        <v>0</v>
      </c>
      <c r="AB15" s="107">
        <f>SUM(Plan1!AC15)</f>
        <v>0</v>
      </c>
      <c r="AC15" s="144">
        <v>7979</v>
      </c>
      <c r="AD15" s="9">
        <f t="shared" si="0"/>
        <v>0</v>
      </c>
    </row>
    <row r="16" spans="1:31" ht="18" customHeight="1">
      <c r="A16" s="11" t="s">
        <v>38</v>
      </c>
      <c r="B16" s="16">
        <f>Plan1!C16/Plan1!$AD$16*100000</f>
        <v>0</v>
      </c>
      <c r="C16" s="16">
        <f>Plan1!D16/Plan1!$AD$16*100000</f>
        <v>0</v>
      </c>
      <c r="D16" s="16">
        <f>Plan1!E16/Plan1!$AD$16*100000</f>
        <v>0</v>
      </c>
      <c r="E16" s="16">
        <f>Plan1!F16/Plan1!$AD$16*100000</f>
        <v>0</v>
      </c>
      <c r="F16" s="16">
        <f>Plan1!G16/Plan1!$AD$16*100000</f>
        <v>0</v>
      </c>
      <c r="G16" s="16">
        <f>Plan1!H16/Plan1!$AD$16*100000</f>
        <v>0</v>
      </c>
      <c r="H16" s="16">
        <f>Plan1!I16/Plan1!$AD$16*100000</f>
        <v>0</v>
      </c>
      <c r="I16" s="16">
        <f>Plan1!J16/Plan1!$AD$16*100000</f>
        <v>0</v>
      </c>
      <c r="J16" s="16">
        <f>Plan1!K16/Plan1!$AD$16*100000</f>
        <v>0</v>
      </c>
      <c r="K16" s="16">
        <f>Plan1!L16/Plan1!$AD$16*100000</f>
        <v>7.1197180591648568</v>
      </c>
      <c r="L16" s="16">
        <f>Plan1!M16/Plan1!$AD$16*100000</f>
        <v>0</v>
      </c>
      <c r="M16" s="16">
        <f>Plan1!N16/Plan1!$AD$16*100000</f>
        <v>3.5598590295824284</v>
      </c>
      <c r="N16" s="16">
        <f>Plan1!O16/Plan1!$AD$16*100000</f>
        <v>0</v>
      </c>
      <c r="O16" s="16">
        <f>Plan1!P16/Plan1!$AD$16*100000</f>
        <v>0</v>
      </c>
      <c r="P16" s="16">
        <f>Plan1!Q16/Plan1!$AD$16*100000</f>
        <v>0</v>
      </c>
      <c r="Q16" s="16">
        <f>Plan1!R16/Plan1!$AD$16*100000</f>
        <v>0</v>
      </c>
      <c r="R16" s="16">
        <f>Plan1!S16/Plan1!$AD$16*100000</f>
        <v>0</v>
      </c>
      <c r="S16" s="16">
        <f>Plan1!T16/Plan1!$AD$16*100000</f>
        <v>3.5598590295824284</v>
      </c>
      <c r="T16" s="16">
        <f>Plan1!U16/Plan1!$AD$16*100000</f>
        <v>0</v>
      </c>
      <c r="U16" s="16">
        <f>Plan1!V16/Plan1!$AD$16*100000</f>
        <v>0</v>
      </c>
      <c r="V16" s="16">
        <f>Plan1!W16/Plan1!$AD$16*100000</f>
        <v>0</v>
      </c>
      <c r="W16" s="16">
        <f>Plan1!X16/Plan1!$AD$16*100000</f>
        <v>0</v>
      </c>
      <c r="X16" s="16">
        <f>Plan1!Y16/Plan1!$AD$16*100000</f>
        <v>0</v>
      </c>
      <c r="Y16" s="16">
        <f>Plan1!Z16/Plan1!$AD$16*100000</f>
        <v>0</v>
      </c>
      <c r="Z16" s="16">
        <f>Plan1!AA16/Plan1!$AD$16*100000</f>
        <v>0</v>
      </c>
      <c r="AA16" s="16">
        <f>Plan1!AB16/Plan1!$AD$10*100000</f>
        <v>0</v>
      </c>
      <c r="AB16" s="107">
        <f>SUM(Plan1!AC16)</f>
        <v>4</v>
      </c>
      <c r="AC16" s="144">
        <v>28091</v>
      </c>
      <c r="AD16" s="9">
        <f t="shared" si="0"/>
        <v>14.239436118329714</v>
      </c>
    </row>
    <row r="17" spans="1:30" ht="18" customHeight="1">
      <c r="A17" s="11" t="s">
        <v>39</v>
      </c>
      <c r="B17" s="16">
        <f>Plan1!C17/Plan1!$AD$17*100000</f>
        <v>0</v>
      </c>
      <c r="C17" s="16">
        <f>Plan1!D17/Plan1!$AD$17*100000</f>
        <v>0</v>
      </c>
      <c r="D17" s="16">
        <f>Plan1!E17/Plan1!$AD$17*100000</f>
        <v>0</v>
      </c>
      <c r="E17" s="16">
        <f>Plan1!F17/Plan1!$AD$17*100000</f>
        <v>0</v>
      </c>
      <c r="F17" s="16">
        <f>Plan1!G17/Plan1!$AD$17*100000</f>
        <v>0</v>
      </c>
      <c r="G17" s="16">
        <f>Plan1!H17/Plan1!$AD$17*100000</f>
        <v>0</v>
      </c>
      <c r="H17" s="16">
        <f>Plan1!I17/Plan1!$AD$17*100000</f>
        <v>0</v>
      </c>
      <c r="I17" s="16">
        <f>Plan1!J17/Plan1!$AD$17*100000</f>
        <v>0</v>
      </c>
      <c r="J17" s="16">
        <f>Plan1!K17/Plan1!$AD$17*100000</f>
        <v>0</v>
      </c>
      <c r="K17" s="16">
        <f>Plan1!L17/Plan1!$AD$17*100000</f>
        <v>0</v>
      </c>
      <c r="L17" s="16">
        <f>Plan1!M17/Plan1!$AD$17*100000</f>
        <v>0</v>
      </c>
      <c r="M17" s="16">
        <f>Plan1!N17/Plan1!$AD$17*100000</f>
        <v>0</v>
      </c>
      <c r="N17" s="16">
        <f>Plan1!O17/Plan1!$AD$17*100000</f>
        <v>0</v>
      </c>
      <c r="O17" s="16">
        <f>Plan1!P17/Plan1!$AD$17*100000</f>
        <v>0</v>
      </c>
      <c r="P17" s="16">
        <f>Plan1!Q17/Plan1!$AD$17*100000</f>
        <v>0</v>
      </c>
      <c r="Q17" s="16">
        <f>Plan1!R17/Plan1!$AD$17*100000</f>
        <v>0</v>
      </c>
      <c r="R17" s="16">
        <f>Plan1!S17/Plan1!$AD$17*100000</f>
        <v>0</v>
      </c>
      <c r="S17" s="16">
        <f>Plan1!T17/Plan1!$AD$17*100000</f>
        <v>0</v>
      </c>
      <c r="T17" s="16">
        <f>Plan1!U17/Plan1!$AD$17*100000</f>
        <v>0</v>
      </c>
      <c r="U17" s="16">
        <f>Plan1!Y17/Plan1!$AD$17*100000</f>
        <v>0</v>
      </c>
      <c r="V17" s="16">
        <f>Plan1!Z17/Plan1!$AD$17*100000</f>
        <v>0</v>
      </c>
      <c r="W17" s="16">
        <f>Plan1!AA17/Plan1!$AD$17*100000</f>
        <v>0</v>
      </c>
      <c r="X17" s="16">
        <f>Plan1!AB17/Plan1!$AD$17*100000</f>
        <v>0</v>
      </c>
      <c r="Y17" s="16">
        <f>Plan1!Z17/Plan1!$AD$16*100000</f>
        <v>0</v>
      </c>
      <c r="Z17" s="16">
        <f>Plan1!AA17/Plan1!$AD$16*100000</f>
        <v>0</v>
      </c>
      <c r="AA17" s="16">
        <f>Plan1!AB17/Plan1!$AD$10*100000</f>
        <v>0</v>
      </c>
      <c r="AB17" s="107">
        <f>SUM(Plan1!AC17)</f>
        <v>0</v>
      </c>
      <c r="AC17" s="144">
        <v>7928</v>
      </c>
      <c r="AD17" s="9">
        <f t="shared" si="0"/>
        <v>0</v>
      </c>
    </row>
    <row r="18" spans="1:30" ht="18" customHeight="1">
      <c r="A18" s="11" t="s">
        <v>40</v>
      </c>
      <c r="B18" s="16">
        <f>Plan1!C18/Plan1!$AD$18*100000</f>
        <v>0</v>
      </c>
      <c r="C18" s="16">
        <f>Plan1!D18/Plan1!$AD$18*100000</f>
        <v>0</v>
      </c>
      <c r="D18" s="16">
        <f>Plan1!E18/Plan1!$AD$18*100000</f>
        <v>1.0336344655076179</v>
      </c>
      <c r="E18" s="16">
        <f>Plan1!F18/Plan1!$AD$18*100000</f>
        <v>0</v>
      </c>
      <c r="F18" s="16">
        <f>Plan1!G18/Plan1!$AD$18*100000</f>
        <v>1.0336344655076179</v>
      </c>
      <c r="G18" s="16">
        <f>Plan1!H18/Plan1!$AD$18*100000</f>
        <v>0</v>
      </c>
      <c r="H18" s="16">
        <f>Plan1!I18/Plan1!$AD$18*100000</f>
        <v>1.0336344655076179</v>
      </c>
      <c r="I18" s="16">
        <f>Plan1!J18/Plan1!$AD$18*100000</f>
        <v>1.0336344655076179</v>
      </c>
      <c r="J18" s="16">
        <f>Plan1!K18/Plan1!$AD$18*100000</f>
        <v>1.0336344655076179</v>
      </c>
      <c r="K18" s="16">
        <f>Plan1!L18/Plan1!$AD$18*100000</f>
        <v>2.0672689310152359</v>
      </c>
      <c r="L18" s="16">
        <f>Plan1!M18/Plan1!$AD$18*100000</f>
        <v>2.0672689310152359</v>
      </c>
      <c r="M18" s="16">
        <f>Plan1!N18/Plan1!$AD$18*100000</f>
        <v>1.0336344655076179</v>
      </c>
      <c r="N18" s="16">
        <f>Plan1!O18/Plan1!$AD$18*100000</f>
        <v>0</v>
      </c>
      <c r="O18" s="16">
        <f>Plan1!P18/Plan1!$AD$18*100000</f>
        <v>1.0336344655076179</v>
      </c>
      <c r="P18" s="16">
        <f>Plan1!Q18/Plan1!$AD$18*100000</f>
        <v>1.0336344655076179</v>
      </c>
      <c r="Q18" s="16">
        <f>Plan1!R18/Plan1!$AD$18*100000</f>
        <v>0</v>
      </c>
      <c r="R18" s="16">
        <f>Plan1!S18/Plan1!$AD$18*100000</f>
        <v>0</v>
      </c>
      <c r="S18" s="16">
        <f>Plan1!T18/Plan1!$AD$18*100000</f>
        <v>0</v>
      </c>
      <c r="T18" s="16">
        <f>Plan1!U18/Plan1!$AD$18*100000</f>
        <v>1.0336344655076179</v>
      </c>
      <c r="U18" s="16">
        <f>Plan1!V18/Plan1!$AD$18*100000</f>
        <v>0</v>
      </c>
      <c r="V18" s="16">
        <f>Plan1!W18/Plan1!$AD$18*100000</f>
        <v>0</v>
      </c>
      <c r="W18" s="16">
        <f>Plan1!X18/Plan1!$AD$18*100000</f>
        <v>1.0336344655076179</v>
      </c>
      <c r="X18" s="16">
        <f>Plan1!Y18/Plan1!$AD$18*100000</f>
        <v>0</v>
      </c>
      <c r="Y18" s="16">
        <f>Plan1!Z18/Plan1!$AD$18*100000</f>
        <v>0</v>
      </c>
      <c r="Z18" s="16">
        <f>Plan1!AA18/Plan1!$AD$18*100000</f>
        <v>0</v>
      </c>
      <c r="AA18" s="16">
        <f>Plan1!AB18/Plan1!$AD$10*100000</f>
        <v>0</v>
      </c>
      <c r="AB18" s="107">
        <f>SUM(Plan1!AC18)</f>
        <v>14</v>
      </c>
      <c r="AC18" s="144">
        <v>96746</v>
      </c>
      <c r="AD18" s="9">
        <f t="shared" si="0"/>
        <v>14.47088251710665</v>
      </c>
    </row>
    <row r="19" spans="1:30" ht="18" customHeight="1">
      <c r="A19" s="11" t="s">
        <v>41</v>
      </c>
      <c r="B19" s="16">
        <f>Plan1!C19/Plan1!$AD$19*100000</f>
        <v>0</v>
      </c>
      <c r="C19" s="16">
        <f>Plan1!D19/Plan1!$AD$19*100000</f>
        <v>0</v>
      </c>
      <c r="D19" s="16">
        <f>Plan1!E19/Plan1!$AD$19*100000</f>
        <v>0</v>
      </c>
      <c r="E19" s="16">
        <f>Plan1!F19/Plan1!$AD$19*100000</f>
        <v>0</v>
      </c>
      <c r="F19" s="16">
        <f>Plan1!G19/Plan1!$AD$19*100000</f>
        <v>0</v>
      </c>
      <c r="G19" s="16">
        <f>Plan1!H19/Plan1!$AD$19*100000</f>
        <v>0</v>
      </c>
      <c r="H19" s="16">
        <f>Plan1!I19/Plan1!$AD$19*100000</f>
        <v>0</v>
      </c>
      <c r="I19" s="16">
        <f>Plan1!J19/Plan1!$AD$19*100000</f>
        <v>0</v>
      </c>
      <c r="J19" s="16">
        <f>Plan1!K19/Plan1!$AD$19*100000</f>
        <v>0</v>
      </c>
      <c r="K19" s="16">
        <f>Plan1!L19/Plan1!$AD$19*100000</f>
        <v>0</v>
      </c>
      <c r="L19" s="16">
        <f>Plan1!M19/Plan1!$AD$19*100000</f>
        <v>0</v>
      </c>
      <c r="M19" s="16">
        <f>Plan1!N19/Plan1!$AD$19*100000</f>
        <v>0</v>
      </c>
      <c r="N19" s="16">
        <f>Plan1!O19/Plan1!$AD$19*100000</f>
        <v>0</v>
      </c>
      <c r="O19" s="16">
        <f>Plan1!P19/Plan1!$AD$19*100000</f>
        <v>0</v>
      </c>
      <c r="P19" s="16">
        <f>Plan1!Q19/Plan1!$AD$19*100000</f>
        <v>0</v>
      </c>
      <c r="Q19" s="16">
        <f>Plan1!R19/Plan1!$AD$19*100000</f>
        <v>0</v>
      </c>
      <c r="R19" s="16">
        <f>Plan1!S19/Plan1!$AD$19*100000</f>
        <v>0</v>
      </c>
      <c r="S19" s="16">
        <f>Plan1!T19/Plan1!$AD$19*100000</f>
        <v>0</v>
      </c>
      <c r="T19" s="16">
        <f>Plan1!U19/Plan1!$AD$19*100000</f>
        <v>0</v>
      </c>
      <c r="U19" s="16">
        <f>Plan1!V19/Plan1!$AD$19*100000</f>
        <v>0</v>
      </c>
      <c r="V19" s="16">
        <f>Plan1!W19/Plan1!$AD$19*100000</f>
        <v>0</v>
      </c>
      <c r="W19" s="16">
        <f>Plan1!X19/Plan1!$AD$19*100000</f>
        <v>0</v>
      </c>
      <c r="X19" s="16">
        <f>Plan1!Y19/Plan1!$AD$19*100000</f>
        <v>0</v>
      </c>
      <c r="Y19" s="16">
        <f>Plan1!Z19/Plan1!$AD$19*100000</f>
        <v>0</v>
      </c>
      <c r="Z19" s="16">
        <f>Plan1!AA19/Plan1!$AD$19*100000</f>
        <v>0</v>
      </c>
      <c r="AA19" s="16">
        <f>Plan1!AB19/Plan1!$AD$10*100000</f>
        <v>0</v>
      </c>
      <c r="AB19" s="107">
        <f>SUM(Plan1!AC19)</f>
        <v>0</v>
      </c>
      <c r="AC19" s="144">
        <v>11335</v>
      </c>
      <c r="AD19" s="9">
        <f t="shared" si="0"/>
        <v>0</v>
      </c>
    </row>
    <row r="20" spans="1:30" ht="18" customHeight="1">
      <c r="A20" s="11" t="s">
        <v>42</v>
      </c>
      <c r="B20" s="16">
        <f>Plan1!C20/Plan1!$AD$20*100000</f>
        <v>0</v>
      </c>
      <c r="C20" s="16">
        <f>Plan1!D20/Plan1!$AD$20*100000</f>
        <v>0</v>
      </c>
      <c r="D20" s="16">
        <f>Plan1!E20/Plan1!$AD$20*100000</f>
        <v>3.1612556507444758</v>
      </c>
      <c r="E20" s="16">
        <f>Plan1!F20/Plan1!$AD$20*100000</f>
        <v>12.645022602977903</v>
      </c>
      <c r="F20" s="16">
        <f>Plan1!G20/Plan1!$AD$20*100000</f>
        <v>3.1612556507444758</v>
      </c>
      <c r="G20" s="16">
        <f>Plan1!H20/Plan1!$AD$20*100000</f>
        <v>6.3225113014889516</v>
      </c>
      <c r="H20" s="16">
        <f>Plan1!I20/Plan1!$AD$20*100000</f>
        <v>18.967533904466855</v>
      </c>
      <c r="I20" s="16">
        <f>Plan1!J20/Plan1!$AD$20*100000</f>
        <v>18.967533904466855</v>
      </c>
      <c r="J20" s="16">
        <f>Plan1!K20/Plan1!$AD$20*100000</f>
        <v>9.4837669522334274</v>
      </c>
      <c r="K20" s="16">
        <f>Plan1!L20/Plan1!$AD$20*100000</f>
        <v>3.1612556507444758</v>
      </c>
      <c r="L20" s="16">
        <f>Plan1!M20/Plan1!$AD$20*100000</f>
        <v>22.128789555211331</v>
      </c>
      <c r="M20" s="16">
        <f>Plan1!N20/Plan1!$AD$20*100000</f>
        <v>15.806278253722379</v>
      </c>
      <c r="N20" s="16">
        <f>Plan1!O20/Plan1!$AD$20*100000</f>
        <v>18.967533904466855</v>
      </c>
      <c r="O20" s="16">
        <f>Plan1!P20/Plan1!$AD$20*100000</f>
        <v>41.096323459678189</v>
      </c>
      <c r="P20" s="16">
        <f>Plan1!Q20/Plan1!$AD$20*100000</f>
        <v>85.353902570100843</v>
      </c>
      <c r="Q20" s="16">
        <f>Plan1!R20/Plan1!$AD$20*100000</f>
        <v>79.031391268611884</v>
      </c>
      <c r="R20" s="16">
        <f>Plan1!S20/Plan1!$AD$20*100000</f>
        <v>66.386368665633981</v>
      </c>
      <c r="S20" s="16">
        <f>Plan1!T20/Plan1!$AD$20*100000</f>
        <v>9.4837669522334274</v>
      </c>
      <c r="T20" s="16">
        <f>Plan1!U20/Plan1!$AD$20*100000</f>
        <v>0</v>
      </c>
      <c r="U20" s="16">
        <f>Plan1!V20/Plan1!$AD$20*100000</f>
        <v>12.645022602977903</v>
      </c>
      <c r="V20" s="16">
        <f>Plan1!W20/Plan1!$AD$20*100000</f>
        <v>9.4837669522334274</v>
      </c>
      <c r="W20" s="16">
        <f>Plan1!X20/Plan1!$AD$20*100000</f>
        <v>3.1612556507444758</v>
      </c>
      <c r="X20" s="16">
        <f>Plan1!Y20/Plan1!$AD$20*100000</f>
        <v>9.4837669522334274</v>
      </c>
      <c r="Y20" s="16">
        <f>Plan1!Z20/Plan1!$AD$20*100000</f>
        <v>0</v>
      </c>
      <c r="Z20" s="16">
        <f>Plan1!AA20/Plan1!$AD$20*100000</f>
        <v>0</v>
      </c>
      <c r="AA20" s="16">
        <f>Plan1!AB20/Plan1!$AD$10*100000</f>
        <v>0</v>
      </c>
      <c r="AB20" s="107">
        <f>SUM(Plan1!AC20)</f>
        <v>142</v>
      </c>
      <c r="AC20" s="144">
        <v>31633</v>
      </c>
      <c r="AD20" s="9">
        <f t="shared" si="0"/>
        <v>448.89830240571558</v>
      </c>
    </row>
    <row r="21" spans="1:30" ht="18" customHeight="1">
      <c r="A21" s="11" t="s">
        <v>43</v>
      </c>
      <c r="B21" s="16">
        <f>Plan1!C21/Plan1!$AD$21*100000</f>
        <v>0</v>
      </c>
      <c r="C21" s="16">
        <f>Plan1!D21/Plan1!$AD$21*100000</f>
        <v>0</v>
      </c>
      <c r="D21" s="16">
        <f>Plan1!E21/Plan1!$AD$21*100000</f>
        <v>0</v>
      </c>
      <c r="E21" s="16">
        <f>Plan1!F21/Plan1!$AD$21*100000</f>
        <v>4.4497841854670046</v>
      </c>
      <c r="F21" s="16">
        <f>Plan1!G21/Plan1!$AD$21*100000</f>
        <v>0</v>
      </c>
      <c r="G21" s="16">
        <f>Plan1!H21/Plan1!$AD$21*100000</f>
        <v>0</v>
      </c>
      <c r="H21" s="16">
        <f>Plan1!I21/Plan1!$AD$21*100000</f>
        <v>0</v>
      </c>
      <c r="I21" s="16">
        <f>Plan1!J21/Plan1!$AD$21*100000</f>
        <v>0</v>
      </c>
      <c r="J21" s="16">
        <f>Plan1!K21/Plan1!$AD$21*100000</f>
        <v>0</v>
      </c>
      <c r="K21" s="16">
        <f>Plan1!L21/Plan1!$AD$21*100000</f>
        <v>0</v>
      </c>
      <c r="L21" s="16">
        <f>Plan1!M21/Plan1!$AD$21*100000</f>
        <v>0</v>
      </c>
      <c r="M21" s="16">
        <f>Plan1!N21/Plan1!$AD$21*100000</f>
        <v>0</v>
      </c>
      <c r="N21" s="16">
        <f>Plan1!O21/Plan1!$AD$21*100000</f>
        <v>0</v>
      </c>
      <c r="O21" s="16">
        <f>Plan1!P21/Plan1!$AD$21*100000</f>
        <v>4.4497841854670046</v>
      </c>
      <c r="P21" s="16">
        <f>Plan1!Q21/Plan1!$AD$21*100000</f>
        <v>0</v>
      </c>
      <c r="Q21" s="16">
        <f>Plan1!R21/Plan1!$AD$21*100000</f>
        <v>0</v>
      </c>
      <c r="R21" s="16">
        <f>Plan1!S21/Plan1!$AD$21*100000</f>
        <v>0</v>
      </c>
      <c r="S21" s="16">
        <f>Plan1!T21/Plan1!$AD$21*100000</f>
        <v>0</v>
      </c>
      <c r="T21" s="16">
        <f>Plan1!U21/Plan1!$AD$21*100000</f>
        <v>0</v>
      </c>
      <c r="U21" s="16">
        <f>Plan1!V21/Plan1!$AD$21*100000</f>
        <v>0</v>
      </c>
      <c r="V21" s="16">
        <f>Plan1!W21/Plan1!$AD$21*100000</f>
        <v>0</v>
      </c>
      <c r="W21" s="16">
        <f>Plan1!X21/Plan1!$AD$21*100000</f>
        <v>15.574244649134517</v>
      </c>
      <c r="X21" s="16">
        <f>Plan1!Y21/Plan1!$AD$21*100000</f>
        <v>0</v>
      </c>
      <c r="Y21" s="16">
        <f>Plan1!Z21/Plan1!$AD$21*100000</f>
        <v>0</v>
      </c>
      <c r="Z21" s="16">
        <f>Plan1!AA21/Plan1!$AD$21*100000</f>
        <v>0</v>
      </c>
      <c r="AA21" s="16">
        <f>Plan1!AB21/Plan1!$AD$10*100000</f>
        <v>0</v>
      </c>
      <c r="AB21" s="107">
        <f>SUM(Plan1!AC21)</f>
        <v>11</v>
      </c>
      <c r="AC21" s="144">
        <v>44946</v>
      </c>
      <c r="AD21" s="9">
        <f t="shared" si="0"/>
        <v>24.47381302006853</v>
      </c>
    </row>
    <row r="22" spans="1:30" ht="18" customHeight="1">
      <c r="A22" s="11" t="s">
        <v>44</v>
      </c>
      <c r="B22" s="16">
        <f>Plan1!C22/Plan1!$AD$22*100000</f>
        <v>0</v>
      </c>
      <c r="C22" s="16">
        <f>Plan1!D22/Plan1!$AD$22*100000</f>
        <v>0</v>
      </c>
      <c r="D22" s="16">
        <f>Plan1!E22/Plan1!$AD$22*100000</f>
        <v>0</v>
      </c>
      <c r="E22" s="16">
        <f>Plan1!F22/Plan1!$AD$22*100000</f>
        <v>0</v>
      </c>
      <c r="F22" s="16">
        <f>Plan1!G22/Plan1!$AD$22*100000</f>
        <v>0</v>
      </c>
      <c r="G22" s="16">
        <f>Plan1!H22/Plan1!$AD$22*100000</f>
        <v>0</v>
      </c>
      <c r="H22" s="16">
        <f>Plan1!I22/Plan1!$AD$22*100000</f>
        <v>0</v>
      </c>
      <c r="I22" s="16">
        <f>Plan1!J22/Plan1!$AD$22*100000</f>
        <v>0</v>
      </c>
      <c r="J22" s="16">
        <f>Plan1!K22/Plan1!$AD$22*100000</f>
        <v>0</v>
      </c>
      <c r="K22" s="16">
        <f>Plan1!L22/Plan1!$AD$22*100000</f>
        <v>0</v>
      </c>
      <c r="L22" s="16">
        <f>Plan1!M22/Plan1!$AD$22*100000</f>
        <v>6.4977257959714096</v>
      </c>
      <c r="M22" s="16">
        <f>Plan1!N22/Plan1!$AD$22*100000</f>
        <v>0</v>
      </c>
      <c r="N22" s="16">
        <f>Plan1!O22/Plan1!$AD$22*100000</f>
        <v>0</v>
      </c>
      <c r="O22" s="16">
        <f>Plan1!P22/Plan1!$AD$22*100000</f>
        <v>0</v>
      </c>
      <c r="P22" s="16">
        <f>Plan1!Q22/Plan1!$AD$22*100000</f>
        <v>0</v>
      </c>
      <c r="Q22" s="16">
        <f>Plan1!R22/Plan1!$AD$22*100000</f>
        <v>0</v>
      </c>
      <c r="R22" s="16">
        <f>Plan1!S22/Plan1!$AD$22*100000</f>
        <v>0</v>
      </c>
      <c r="S22" s="16">
        <f>Plan1!T22/Plan1!$AD$22*100000</f>
        <v>0</v>
      </c>
      <c r="T22" s="16">
        <f>Plan1!U22/Plan1!$AD$22*100000</f>
        <v>0</v>
      </c>
      <c r="U22" s="16">
        <f>Plan1!V22/Plan1!$AD$22*100000</f>
        <v>0</v>
      </c>
      <c r="V22" s="16">
        <f>Plan1!W22/Plan1!$AD$22*100000</f>
        <v>0</v>
      </c>
      <c r="W22" s="16">
        <f>Plan1!X22/Plan1!$AD$22*100000</f>
        <v>0</v>
      </c>
      <c r="X22" s="16">
        <f>Plan1!Y22/Plan1!$AD$22*100000</f>
        <v>0</v>
      </c>
      <c r="Y22" s="16">
        <f>Plan1!Z22/Plan1!$AD$22*100000</f>
        <v>0</v>
      </c>
      <c r="Z22" s="16">
        <f>Plan1!AA22/Plan1!$AD$22*100000</f>
        <v>0</v>
      </c>
      <c r="AA22" s="16">
        <f>Plan1!AB22/Plan1!$AD$10*100000</f>
        <v>0</v>
      </c>
      <c r="AB22" s="107">
        <f>SUM(Plan1!AC22)</f>
        <v>1</v>
      </c>
      <c r="AC22" s="144">
        <v>15390</v>
      </c>
      <c r="AD22" s="9">
        <f t="shared" si="0"/>
        <v>6.4977257959714096</v>
      </c>
    </row>
    <row r="23" spans="1:30" ht="18" customHeight="1">
      <c r="A23" s="11" t="s">
        <v>45</v>
      </c>
      <c r="B23" s="16">
        <f>Plan1!C23/Plan1!$AD$23*100000</f>
        <v>0</v>
      </c>
      <c r="C23" s="16">
        <f>Plan1!D23/Plan1!$AD$23*100000</f>
        <v>0</v>
      </c>
      <c r="D23" s="16">
        <f>Plan1!E23/Plan1!$AD$23*100000</f>
        <v>0</v>
      </c>
      <c r="E23" s="16">
        <f>Plan1!F23/Plan1!$AD$23*100000</f>
        <v>0</v>
      </c>
      <c r="F23" s="16">
        <f>Plan1!G23/Plan1!$AD$23*100000</f>
        <v>0</v>
      </c>
      <c r="G23" s="16">
        <f>Plan1!H23/Plan1!$AD$23*100000</f>
        <v>0</v>
      </c>
      <c r="H23" s="16">
        <f>Plan1!I23/Plan1!$AD$23*100000</f>
        <v>0</v>
      </c>
      <c r="I23" s="16">
        <f>Plan1!J23/Plan1!$AD$23*100000</f>
        <v>0</v>
      </c>
      <c r="J23" s="16">
        <f>Plan1!K23/Plan1!$AD$23*100000</f>
        <v>0</v>
      </c>
      <c r="K23" s="16">
        <f>Plan1!L23/Plan1!$AD$23*100000</f>
        <v>0</v>
      </c>
      <c r="L23" s="16">
        <f>Plan1!M23/Plan1!$AD$23*100000</f>
        <v>0</v>
      </c>
      <c r="M23" s="16">
        <f>Plan1!N23/Plan1!$AD$23*100000</f>
        <v>0</v>
      </c>
      <c r="N23" s="16">
        <f>Plan1!O23/Plan1!$AD$23*100000</f>
        <v>0</v>
      </c>
      <c r="O23" s="16">
        <f>Plan1!P23/Plan1!$AD$23*100000</f>
        <v>0</v>
      </c>
      <c r="P23" s="16">
        <f>Plan1!Q23/Plan1!$AD$23*100000</f>
        <v>0</v>
      </c>
      <c r="Q23" s="16">
        <f>Plan1!R23/Plan1!$AD$23*100000</f>
        <v>0</v>
      </c>
      <c r="R23" s="16">
        <f>Plan1!S23/Plan1!$AD$23*100000</f>
        <v>0</v>
      </c>
      <c r="S23" s="16">
        <f>Plan1!T23/Plan1!$AD$23*100000</f>
        <v>0</v>
      </c>
      <c r="T23" s="16">
        <f>Plan1!U23/Plan1!$AD$23*100000</f>
        <v>0</v>
      </c>
      <c r="U23" s="16">
        <f>Plan1!V23/Plan1!$AD$23*100000</f>
        <v>0</v>
      </c>
      <c r="V23" s="16">
        <f>Plan1!W23/Plan1!$AD$23*100000</f>
        <v>0</v>
      </c>
      <c r="W23" s="16">
        <f>Plan1!X23/Plan1!$AD$23*100000</f>
        <v>0</v>
      </c>
      <c r="X23" s="16">
        <f>Plan1!Y23/Plan1!$AD$23*100000</f>
        <v>0</v>
      </c>
      <c r="Y23" s="16">
        <f>Plan1!Z23/Plan1!$AD$23*100000</f>
        <v>0</v>
      </c>
      <c r="Z23" s="16">
        <f>Plan1!AA23/Plan1!$AD$23*100000</f>
        <v>0</v>
      </c>
      <c r="AA23" s="16">
        <f>Plan1!AB23/Plan1!$AD$10*100000</f>
        <v>0</v>
      </c>
      <c r="AB23" s="107">
        <f>SUM(Plan1!AC23)</f>
        <v>0</v>
      </c>
      <c r="AC23" s="144">
        <v>10215</v>
      </c>
      <c r="AD23" s="9">
        <f t="shared" si="0"/>
        <v>0</v>
      </c>
    </row>
    <row r="24" spans="1:30" ht="18" customHeight="1">
      <c r="A24" s="11" t="s">
        <v>46</v>
      </c>
      <c r="B24" s="16">
        <f>Plan1!C24/Plan1!$AD$24*100000</f>
        <v>0</v>
      </c>
      <c r="C24" s="16">
        <f>Plan1!D24/Plan1!$AD$24*100000</f>
        <v>0</v>
      </c>
      <c r="D24" s="16">
        <f>Plan1!E24/Plan1!$AD$24*100000</f>
        <v>0</v>
      </c>
      <c r="E24" s="16">
        <f>Plan1!F24/Plan1!$AD$24*100000</f>
        <v>0</v>
      </c>
      <c r="F24" s="16">
        <f>Plan1!G24/Plan1!$AD$24*100000</f>
        <v>0</v>
      </c>
      <c r="G24" s="16">
        <f>Plan1!H24/Plan1!$AD$24*100000</f>
        <v>0</v>
      </c>
      <c r="H24" s="16">
        <f>Plan1!I24/Plan1!$AD$24*100000</f>
        <v>0</v>
      </c>
      <c r="I24" s="16">
        <f>Plan1!J24/Plan1!$AD$24*100000</f>
        <v>0</v>
      </c>
      <c r="J24" s="16">
        <f>Plan1!K24/Plan1!$AD$24*100000</f>
        <v>0</v>
      </c>
      <c r="K24" s="16">
        <f>Plan1!L24/Plan1!$AD$24*100000</f>
        <v>0</v>
      </c>
      <c r="L24" s="16">
        <f>Plan1!M24/Plan1!$AD$24*100000</f>
        <v>0</v>
      </c>
      <c r="M24" s="16">
        <f>Plan1!N24/Plan1!$AD$24*100000</f>
        <v>0</v>
      </c>
      <c r="N24" s="16">
        <f>Plan1!O24/Plan1!$AD$24*100000</f>
        <v>0</v>
      </c>
      <c r="O24" s="16">
        <f>Plan1!P24/Plan1!$AD$24*100000</f>
        <v>0</v>
      </c>
      <c r="P24" s="16">
        <f>Plan1!Q24/Plan1!$AD$24*100000</f>
        <v>0</v>
      </c>
      <c r="Q24" s="16">
        <f>Plan1!R24/Plan1!$AD$24*100000</f>
        <v>0</v>
      </c>
      <c r="R24" s="16">
        <f>Plan1!S24/Plan1!$AD$24*100000</f>
        <v>0</v>
      </c>
      <c r="S24" s="16">
        <f>Plan1!T24/Plan1!$AD$24*100000</f>
        <v>0</v>
      </c>
      <c r="T24" s="16">
        <f>Plan1!U24/Plan1!$AD$24*100000</f>
        <v>0</v>
      </c>
      <c r="U24" s="16">
        <f>Plan1!V24/Plan1!$AD$24*100000</f>
        <v>0</v>
      </c>
      <c r="V24" s="16">
        <f>Plan1!W24/Plan1!$AD$24*100000</f>
        <v>0</v>
      </c>
      <c r="W24" s="16">
        <f>Plan1!X24/Plan1!$AD$24*100000</f>
        <v>0</v>
      </c>
      <c r="X24" s="16">
        <f>Plan1!Y24/Plan1!$AD$24*100000</f>
        <v>0</v>
      </c>
      <c r="Y24" s="16">
        <f>Plan1!Z24/Plan1!$AD$24*100000</f>
        <v>0</v>
      </c>
      <c r="Z24" s="16">
        <f>Plan1!AA24/Plan1!$AD$24*100000</f>
        <v>0</v>
      </c>
      <c r="AA24" s="16">
        <f>Plan1!AB24/Plan1!$AD$10*100000</f>
        <v>0</v>
      </c>
      <c r="AB24" s="107">
        <f>SUM(Plan1!AC24)</f>
        <v>0</v>
      </c>
      <c r="AC24" s="144">
        <v>12797</v>
      </c>
      <c r="AD24" s="9">
        <f t="shared" si="0"/>
        <v>0</v>
      </c>
    </row>
    <row r="25" spans="1:30" ht="18" customHeight="1">
      <c r="A25" s="11" t="s">
        <v>47</v>
      </c>
      <c r="B25" s="16">
        <f>Plan1!C25/Plan1!$AD$25*100000</f>
        <v>0.95090930702484244</v>
      </c>
      <c r="C25" s="16">
        <f>Plan1!D25/Plan1!$AD$25*100000</f>
        <v>1.4263639605372638</v>
      </c>
      <c r="D25" s="16">
        <f>Plan1!E25/Plan1!$AD$25*100000</f>
        <v>0</v>
      </c>
      <c r="E25" s="16">
        <f>Plan1!F25/Plan1!$AD$25*100000</f>
        <v>0</v>
      </c>
      <c r="F25" s="16">
        <f>Plan1!G25/Plan1!$AD$25*100000</f>
        <v>0</v>
      </c>
      <c r="G25" s="16">
        <f>Plan1!H25/Plan1!$AD$25*100000</f>
        <v>0</v>
      </c>
      <c r="H25" s="16">
        <f>Plan1!I25/Plan1!$AD$25*100000</f>
        <v>0.95090930702484244</v>
      </c>
      <c r="I25" s="16">
        <f>Plan1!J25/Plan1!$AD$25*100000</f>
        <v>0</v>
      </c>
      <c r="J25" s="16">
        <f>Plan1!K25/Plan1!$AD$25*100000</f>
        <v>0</v>
      </c>
      <c r="K25" s="16">
        <f>Plan1!L25/Plan1!$AD$25*100000</f>
        <v>0</v>
      </c>
      <c r="L25" s="16">
        <f>Plan1!M25/Plan1!$AD$25*100000</f>
        <v>0</v>
      </c>
      <c r="M25" s="16">
        <f>Plan1!N25/Plan1!$AD$25*100000</f>
        <v>0.95090930702484244</v>
      </c>
      <c r="N25" s="16">
        <f>Plan1!O25/Plan1!$AD$25*100000</f>
        <v>0</v>
      </c>
      <c r="O25" s="16">
        <f>Plan1!P25/Plan1!$AD$25*100000</f>
        <v>0.47545465351242122</v>
      </c>
      <c r="P25" s="16">
        <f>Plan1!Q25/Plan1!$AD$25*100000</f>
        <v>0.95090930702484244</v>
      </c>
      <c r="Q25" s="16">
        <f>Plan1!R25/Plan1!$AD$25*100000</f>
        <v>0.47545465351242122</v>
      </c>
      <c r="R25" s="16">
        <f>Plan1!S25/Plan1!$AD$25*100000</f>
        <v>0</v>
      </c>
      <c r="S25" s="16">
        <f>Plan1!T25/Plan1!$AD$25*100000</f>
        <v>0</v>
      </c>
      <c r="T25" s="16">
        <f>Plan1!U25/Plan1!$AD$25*100000</f>
        <v>0</v>
      </c>
      <c r="U25" s="16">
        <f>Plan1!V25/Plan1!$AD$25*100000</f>
        <v>0</v>
      </c>
      <c r="V25" s="16">
        <f>Plan1!W25/Plan1!$AD$25*100000</f>
        <v>0.47545465351242122</v>
      </c>
      <c r="W25" s="16">
        <f>Plan1!X25/Plan1!$AD$25*100000</f>
        <v>0</v>
      </c>
      <c r="X25" s="16">
        <f>Plan1!Y25/Plan1!$AD$25*100000</f>
        <v>0</v>
      </c>
      <c r="Y25" s="16">
        <f>Plan1!Z25/Plan1!$AD$25*100000</f>
        <v>0</v>
      </c>
      <c r="Z25" s="16">
        <f>Plan1!AA25/Plan1!$AD$25*100000</f>
        <v>0</v>
      </c>
      <c r="AA25" s="16">
        <f>Plan1!AB25/Plan1!$AD$10*100000</f>
        <v>6.1715061560773909</v>
      </c>
      <c r="AB25" s="107">
        <f>SUM(Plan1!AC25)</f>
        <v>16</v>
      </c>
      <c r="AC25" s="144">
        <v>210325</v>
      </c>
      <c r="AD25" s="9">
        <f t="shared" si="0"/>
        <v>7.6072744561987395</v>
      </c>
    </row>
    <row r="26" spans="1:30" ht="18" customHeight="1">
      <c r="A26" s="13" t="s">
        <v>48</v>
      </c>
      <c r="B26" s="16">
        <f>Plan1!C26/Plan1!$AD$26*100000</f>
        <v>0.51999240811084158</v>
      </c>
      <c r="C26" s="16">
        <f>Plan1!D26/Plan1!$AD$26*100000</f>
        <v>0.25999620405542079</v>
      </c>
      <c r="D26" s="16">
        <f>Plan1!E26/Plan1!$AD$26*100000</f>
        <v>0.25999620405542079</v>
      </c>
      <c r="E26" s="16">
        <f>Plan1!F26/Plan1!$AD$26*100000</f>
        <v>0.51999240811084158</v>
      </c>
      <c r="F26" s="16">
        <f>Plan1!G26/Plan1!$AD$26*100000</f>
        <v>0.25999620405542079</v>
      </c>
      <c r="G26" s="16">
        <f>Plan1!H26/Plan1!$AD$26*100000</f>
        <v>0.77998861216626236</v>
      </c>
      <c r="H26" s="16">
        <f>Plan1!I26/Plan1!$AD$26*100000</f>
        <v>0</v>
      </c>
      <c r="I26" s="16">
        <f>Plan1!J26/Plan1!$AD$26*100000</f>
        <v>1.2999810202771038</v>
      </c>
      <c r="J26" s="16">
        <f>Plan1!K26/Plan1!$AD$26*100000</f>
        <v>0.51999240811084158</v>
      </c>
      <c r="K26" s="16">
        <f>Plan1!L26/Plan1!$AD$26*100000</f>
        <v>1.2999810202771038</v>
      </c>
      <c r="L26" s="16">
        <f>Plan1!M26/Plan1!$AD$26*100000</f>
        <v>1.0399848162216832</v>
      </c>
      <c r="M26" s="16">
        <f>Plan1!N26/Plan1!$AD$26*100000</f>
        <v>1.0399848162216832</v>
      </c>
      <c r="N26" s="16">
        <f>Plan1!O26/Plan1!$AD$26*100000</f>
        <v>0.51999240811084158</v>
      </c>
      <c r="O26" s="16">
        <f>Plan1!P26/Plan1!$AD$26*100000</f>
        <v>1.5599772243325247</v>
      </c>
      <c r="P26" s="16">
        <f>Plan1!Q26/Plan1!$AD$26*100000</f>
        <v>0.25999620405542079</v>
      </c>
      <c r="Q26" s="16">
        <f>Plan1!R26/Plan1!$AD$26*100000</f>
        <v>0.77998861216626236</v>
      </c>
      <c r="R26" s="16">
        <f>Plan1!S26/Plan1!$AD$26*100000</f>
        <v>0.51999240811084158</v>
      </c>
      <c r="S26" s="16">
        <f>Plan1!T26/Plan1!$AD$26*100000</f>
        <v>0.25999620405542079</v>
      </c>
      <c r="T26" s="16">
        <f>Plan1!U26/Plan1!$AD$26*100000</f>
        <v>0.77998861216626236</v>
      </c>
      <c r="U26" s="16">
        <f>Plan1!V26/Plan1!$AD$26*100000</f>
        <v>0.25999620405542079</v>
      </c>
      <c r="V26" s="16">
        <f>Plan1!W26/Plan1!$AD$26*100000</f>
        <v>0</v>
      </c>
      <c r="W26" s="16">
        <f>Plan1!X26/Plan1!$AD$26*100000</f>
        <v>0.51999240811084158</v>
      </c>
      <c r="X26" s="16">
        <f>Plan1!Y26/Plan1!$AD$26*100000</f>
        <v>0.25999620405542079</v>
      </c>
      <c r="Y26" s="16">
        <f>Plan1!Z26/Plan1!$AD$26*100000</f>
        <v>0</v>
      </c>
      <c r="Z26" s="16">
        <f>Plan1!AA26/Plan1!$AD$26*100000</f>
        <v>0</v>
      </c>
      <c r="AA26" s="16">
        <f>Plan1!AB26/Plan1!$AD$10*100000</f>
        <v>0</v>
      </c>
      <c r="AB26" s="107">
        <f>SUM(Plan1!AC26)</f>
        <v>52</v>
      </c>
      <c r="AC26" s="144">
        <v>384621</v>
      </c>
      <c r="AD26" s="9">
        <f t="shared" si="0"/>
        <v>13.519802610881881</v>
      </c>
    </row>
    <row r="27" spans="1:30" ht="18" customHeight="1">
      <c r="A27" s="11" t="s">
        <v>49</v>
      </c>
      <c r="B27" s="16">
        <f>Plan1!C27/Plan1!$AD$27*100000</f>
        <v>0</v>
      </c>
      <c r="C27" s="16">
        <f>Plan1!D27/Plan1!$AD$27*100000</f>
        <v>2.6267402153926973</v>
      </c>
      <c r="D27" s="16">
        <f>Plan1!E27/Plan1!$AD$27*100000</f>
        <v>0</v>
      </c>
      <c r="E27" s="16">
        <f>Plan1!F27/Plan1!$AD$27*100000</f>
        <v>5.2534804307853946</v>
      </c>
      <c r="F27" s="16">
        <f>Plan1!G27/Plan1!$AD$27*100000</f>
        <v>0</v>
      </c>
      <c r="G27" s="16">
        <f>Plan1!H27/Plan1!$AD$27*100000</f>
        <v>0</v>
      </c>
      <c r="H27" s="16">
        <f>Plan1!I27/Plan1!$AD$27*100000</f>
        <v>2.6267402153926973</v>
      </c>
      <c r="I27" s="16">
        <f>Plan1!J27/Plan1!$AD$27*100000</f>
        <v>0</v>
      </c>
      <c r="J27" s="16">
        <f>Plan1!K27/Plan1!$AD$27*100000</f>
        <v>0</v>
      </c>
      <c r="K27" s="16">
        <f>Plan1!L27/Plan1!$AD$27*100000</f>
        <v>0</v>
      </c>
      <c r="L27" s="16">
        <f>Plan1!M27/Plan1!$AD$27*100000</f>
        <v>0</v>
      </c>
      <c r="M27" s="16">
        <f>Plan1!N27/Plan1!$AD$27*100000</f>
        <v>0</v>
      </c>
      <c r="N27" s="16">
        <f>Plan1!O27/Plan1!$AD$27*100000</f>
        <v>0</v>
      </c>
      <c r="O27" s="16">
        <f>Plan1!P27/Plan1!$AD$27*100000</f>
        <v>0</v>
      </c>
      <c r="P27" s="16">
        <f>Plan1!Q27/Plan1!$AD$27*100000</f>
        <v>0</v>
      </c>
      <c r="Q27" s="16">
        <f>Plan1!R27/Plan1!$AD$27*100000</f>
        <v>0</v>
      </c>
      <c r="R27" s="16">
        <f>Plan1!S27/Plan1!$AD$27*100000</f>
        <v>0</v>
      </c>
      <c r="S27" s="16">
        <f>Plan1!T27/Plan1!$AD$27*100000</f>
        <v>0</v>
      </c>
      <c r="T27" s="16">
        <f>Plan1!U27/Plan1!$AD$27*100000</f>
        <v>0</v>
      </c>
      <c r="U27" s="16">
        <f>Plan1!V27/Plan1!$AD$27*100000</f>
        <v>0</v>
      </c>
      <c r="V27" s="16">
        <f>Plan1!W27/Plan1!$AD$27*100000</f>
        <v>0</v>
      </c>
      <c r="W27" s="16">
        <f>Plan1!X27/Plan1!$AD$27*100000</f>
        <v>0</v>
      </c>
      <c r="X27" s="16">
        <f>Plan1!Y27/Plan1!$AD$27*100000</f>
        <v>0</v>
      </c>
      <c r="Y27" s="16">
        <f>Plan1!Z27/Plan1!$AD$27*100000</f>
        <v>0</v>
      </c>
      <c r="Z27" s="16">
        <f>Plan1!AA27/Plan1!$AD$27*100000</f>
        <v>0</v>
      </c>
      <c r="AA27" s="16">
        <f>Plan1!AB27/Plan1!$AD$10*100000</f>
        <v>0</v>
      </c>
      <c r="AB27" s="107">
        <f>SUM(Plan1!AC27)</f>
        <v>4</v>
      </c>
      <c r="AC27" s="144">
        <v>38070</v>
      </c>
      <c r="AD27" s="9">
        <f t="shared" si="0"/>
        <v>10.506960861570789</v>
      </c>
    </row>
    <row r="28" spans="1:30" ht="18" customHeight="1">
      <c r="A28" s="11" t="s">
        <v>50</v>
      </c>
      <c r="B28" s="16">
        <f>Plan1!C28/Plan1!$AD$28*100000</f>
        <v>0</v>
      </c>
      <c r="C28" s="16">
        <f>Plan1!D28/Plan1!$AD$28*100000</f>
        <v>0.80907458049483005</v>
      </c>
      <c r="D28" s="16">
        <f>Plan1!E28/Plan1!$AD$28*100000</f>
        <v>5.6635220634638097</v>
      </c>
      <c r="E28" s="16">
        <f>Plan1!F28/Plan1!$AD$28*100000</f>
        <v>0.80907458049483005</v>
      </c>
      <c r="F28" s="16">
        <f>Plan1!G28/Plan1!$AD$28*100000</f>
        <v>0</v>
      </c>
      <c r="G28" s="16">
        <f>Plan1!H28/Plan1!$AD$28*100000</f>
        <v>0</v>
      </c>
      <c r="H28" s="16">
        <f>Plan1!I28/Plan1!$AD$28*100000</f>
        <v>0</v>
      </c>
      <c r="I28" s="16">
        <f>Plan1!J28/Plan1!$AD$28*100000</f>
        <v>0</v>
      </c>
      <c r="J28" s="16">
        <f>Plan1!K28/Plan1!$AD$28*100000</f>
        <v>0</v>
      </c>
      <c r="K28" s="16">
        <f>Plan1!L28/Plan1!$AD$28*100000</f>
        <v>0</v>
      </c>
      <c r="L28" s="16">
        <f>Plan1!M28/Plan1!$AD$28*100000</f>
        <v>0</v>
      </c>
      <c r="M28" s="16">
        <f>Plan1!N28/Plan1!$AD$28*100000</f>
        <v>0</v>
      </c>
      <c r="N28" s="16">
        <f>Plan1!O28/Plan1!$AD$28*100000</f>
        <v>0</v>
      </c>
      <c r="O28" s="16">
        <f>Plan1!P28/Plan1!$AD$28*100000</f>
        <v>0</v>
      </c>
      <c r="P28" s="16">
        <f>Plan1!Q28/Plan1!$AD$28*100000</f>
        <v>1.6181491609896601</v>
      </c>
      <c r="Q28" s="16">
        <f>Plan1!R28/Plan1!$AD$28*100000</f>
        <v>0</v>
      </c>
      <c r="R28" s="16">
        <f>Plan1!S28/Plan1!$AD$28*100000</f>
        <v>0.80907458049483005</v>
      </c>
      <c r="S28" s="16">
        <f>Plan1!T28/Plan1!$AD$28*100000</f>
        <v>0.80907458049483005</v>
      </c>
      <c r="T28" s="16">
        <f>Plan1!U28/Plan1!$AD$28*100000</f>
        <v>0</v>
      </c>
      <c r="U28" s="16">
        <f>Plan1!V28/Plan1!$AD$28*100000</f>
        <v>1.6181491609896601</v>
      </c>
      <c r="V28" s="16">
        <f>Plan1!W28/Plan1!$AD$28*100000</f>
        <v>0</v>
      </c>
      <c r="W28" s="16">
        <f>Plan1!X28/Plan1!$AD$28*100000</f>
        <v>0</v>
      </c>
      <c r="X28" s="16">
        <f>Plan1!Y28/Plan1!$AD$28*100000</f>
        <v>0</v>
      </c>
      <c r="Y28" s="16">
        <f>Plan1!Z28/Plan1!$AD$28*100000</f>
        <v>0</v>
      </c>
      <c r="Z28" s="16">
        <f>Plan1!AA28/Plan1!$AD$28*100000</f>
        <v>0</v>
      </c>
      <c r="AA28" s="16">
        <f>Plan1!AB28/Plan1!$AD$10*100000</f>
        <v>0</v>
      </c>
      <c r="AB28" s="107">
        <f>SUM(Plan1!AC28)</f>
        <v>15</v>
      </c>
      <c r="AC28" s="144">
        <v>123598</v>
      </c>
      <c r="AD28" s="9">
        <f t="shared" si="0"/>
        <v>12.136118707422449</v>
      </c>
    </row>
    <row r="29" spans="1:30" ht="18" customHeight="1">
      <c r="A29" s="11" t="s">
        <v>51</v>
      </c>
      <c r="B29" s="16">
        <f>Plan1!C29/Plan1!$AD$29*100000</f>
        <v>3.189487449366887</v>
      </c>
      <c r="C29" s="16">
        <f>Plan1!D29/Plan1!$AD$29*100000</f>
        <v>0</v>
      </c>
      <c r="D29" s="16">
        <f>Plan1!E29/Plan1!$AD$29*100000</f>
        <v>0</v>
      </c>
      <c r="E29" s="16">
        <f>Plan1!F29/Plan1!$AD$29*100000</f>
        <v>0</v>
      </c>
      <c r="F29" s="16">
        <f>Plan1!G29/Plan1!$AD$29*100000</f>
        <v>0</v>
      </c>
      <c r="G29" s="16">
        <f>Plan1!H29/Plan1!$AD$29*100000</f>
        <v>0</v>
      </c>
      <c r="H29" s="16">
        <f>Plan1!I29/Plan1!$AD$29*100000</f>
        <v>0</v>
      </c>
      <c r="I29" s="16">
        <f>Plan1!J29/Plan1!$AD$29*100000</f>
        <v>6.378974898733774</v>
      </c>
      <c r="J29" s="16">
        <f>Plan1!K29/Plan1!$AD$29*100000</f>
        <v>9.5684623481006597</v>
      </c>
      <c r="K29" s="16">
        <f>Plan1!L29/Plan1!$AD$29*100000</f>
        <v>0</v>
      </c>
      <c r="L29" s="16">
        <f>Plan1!M29/Plan1!$AD$29*100000</f>
        <v>0</v>
      </c>
      <c r="M29" s="16">
        <f>Plan1!N29/Plan1!$AD$29*100000</f>
        <v>0</v>
      </c>
      <c r="N29" s="16">
        <f>Plan1!O29/Plan1!$AD$29*100000</f>
        <v>0</v>
      </c>
      <c r="O29" s="16">
        <f>Plan1!P29/Plan1!$AD$29*100000</f>
        <v>0</v>
      </c>
      <c r="P29" s="16">
        <f>Plan1!Q29/Plan1!$AD$29*100000</f>
        <v>9.5684623481006597</v>
      </c>
      <c r="Q29" s="16">
        <f>Plan1!R29/Plan1!$AD$29*100000</f>
        <v>3.189487449366887</v>
      </c>
      <c r="R29" s="16">
        <f>Plan1!S29/Plan1!$AD$29*100000</f>
        <v>6.378974898733774</v>
      </c>
      <c r="S29" s="16">
        <f>Plan1!T29/Plan1!$AD$29*100000</f>
        <v>6.378974898733774</v>
      </c>
      <c r="T29" s="16">
        <f>Plan1!U29/Plan1!$AD$29*100000</f>
        <v>0</v>
      </c>
      <c r="U29" s="16">
        <f>Plan1!V29/Plan1!$AD$29*100000</f>
        <v>6.378974898733774</v>
      </c>
      <c r="V29" s="16">
        <f>Plan1!W29/Plan1!$AD$29*100000</f>
        <v>0</v>
      </c>
      <c r="W29" s="16">
        <f>Plan1!X29/Plan1!$AD$29*100000</f>
        <v>0</v>
      </c>
      <c r="X29" s="16">
        <f>Plan1!Y29/Plan1!$AD$29*100000</f>
        <v>0</v>
      </c>
      <c r="Y29" s="16">
        <f>Plan1!Z29/Plan1!$AD$29*100000</f>
        <v>0</v>
      </c>
      <c r="Z29" s="16">
        <f>Plan1!AA29/Plan1!$AD$29*100000</f>
        <v>0</v>
      </c>
      <c r="AA29" s="16">
        <f>Plan1!AB29/Plan1!$AD$10*100000</f>
        <v>0</v>
      </c>
      <c r="AB29" s="107">
        <f>SUM(Plan1!AC29)</f>
        <v>16</v>
      </c>
      <c r="AC29" s="144">
        <v>31353</v>
      </c>
      <c r="AD29" s="9">
        <f t="shared" si="0"/>
        <v>51.031799189870192</v>
      </c>
    </row>
    <row r="30" spans="1:30" ht="18" customHeight="1">
      <c r="A30" s="11" t="s">
        <v>52</v>
      </c>
      <c r="B30" s="16">
        <f>Plan1!C30/Plan1!$AD$30*100000</f>
        <v>0</v>
      </c>
      <c r="C30" s="16">
        <f>Plan1!D30/Plan1!$AD$30*100000</f>
        <v>0</v>
      </c>
      <c r="D30" s="16">
        <f>Plan1!E30/Plan1!$AD$30*100000</f>
        <v>0</v>
      </c>
      <c r="E30" s="16">
        <f>Plan1!F30/Plan1!$AD$30*100000</f>
        <v>0</v>
      </c>
      <c r="F30" s="16">
        <f>Plan1!G30/Plan1!$AD$30*100000</f>
        <v>0</v>
      </c>
      <c r="G30" s="16">
        <f>Plan1!H30/Plan1!$AD$30*100000</f>
        <v>0</v>
      </c>
      <c r="H30" s="16">
        <f>Plan1!I30/Plan1!$AD$30*100000</f>
        <v>0</v>
      </c>
      <c r="I30" s="16">
        <f>Plan1!J30/Plan1!$AD$30*100000</f>
        <v>0</v>
      </c>
      <c r="J30" s="16">
        <f>Plan1!K30/Plan1!$AD$30*100000</f>
        <v>0</v>
      </c>
      <c r="K30" s="16">
        <f>Plan1!L30/Plan1!$AD$30*100000</f>
        <v>0</v>
      </c>
      <c r="L30" s="16">
        <f>Plan1!M30/Plan1!$AD$30*100000</f>
        <v>0</v>
      </c>
      <c r="M30" s="16">
        <f>Plan1!N30/Plan1!$AD$30*100000</f>
        <v>0</v>
      </c>
      <c r="N30" s="16">
        <f>Plan1!O30/Plan1!$AD$30*100000</f>
        <v>0</v>
      </c>
      <c r="O30" s="16">
        <f>Plan1!P30/Plan1!$AD$30*100000</f>
        <v>0</v>
      </c>
      <c r="P30" s="16">
        <f>Plan1!Q30/Plan1!$AD$30*100000</f>
        <v>0</v>
      </c>
      <c r="Q30" s="16">
        <f>Plan1!R30/Plan1!$AD$30*100000</f>
        <v>0</v>
      </c>
      <c r="R30" s="16">
        <f>Plan1!S30/Plan1!$AD$30*100000</f>
        <v>7.7784691972619786</v>
      </c>
      <c r="S30" s="16">
        <f>Plan1!T30/Plan1!$AD$30*100000</f>
        <v>0</v>
      </c>
      <c r="T30" s="16">
        <f>Plan1!U30/Plan1!$AD$30*100000</f>
        <v>0</v>
      </c>
      <c r="U30" s="16">
        <f>Plan1!V30/Plan1!$AD$30*100000</f>
        <v>0</v>
      </c>
      <c r="V30" s="16">
        <f>Plan1!W30/Plan1!$AD$30*100000</f>
        <v>0</v>
      </c>
      <c r="W30" s="16">
        <f>Plan1!X30/Plan1!$AD$30*100000</f>
        <v>0</v>
      </c>
      <c r="X30" s="16">
        <f>Plan1!Y30/Plan1!$AD$30*100000</f>
        <v>0</v>
      </c>
      <c r="Y30" s="16">
        <f>Plan1!Z30/Plan1!$AD$30*100000</f>
        <v>0</v>
      </c>
      <c r="Z30" s="16">
        <f>Plan1!AA30/Plan1!$AD$30*100000</f>
        <v>0</v>
      </c>
      <c r="AA30" s="16">
        <f>Plan1!AB30/Plan1!$AD$10*100000</f>
        <v>0</v>
      </c>
      <c r="AB30" s="107">
        <f>SUM(Plan1!AC30)</f>
        <v>1</v>
      </c>
      <c r="AC30" s="144">
        <v>12856</v>
      </c>
      <c r="AD30" s="9">
        <f t="shared" si="0"/>
        <v>7.7784691972619786</v>
      </c>
    </row>
    <row r="31" spans="1:30" ht="18" customHeight="1">
      <c r="A31" s="11" t="s">
        <v>53</v>
      </c>
      <c r="B31" s="16">
        <f>Plan1!C31/Plan1!$AD$31*100000</f>
        <v>0</v>
      </c>
      <c r="C31" s="16">
        <f>Plan1!D31/Plan1!$AD$31*100000</f>
        <v>0</v>
      </c>
      <c r="D31" s="16">
        <f>Plan1!E31/Plan1!$AD$31*100000</f>
        <v>0</v>
      </c>
      <c r="E31" s="16">
        <f>Plan1!F31/Plan1!$AD$31*100000</f>
        <v>0</v>
      </c>
      <c r="F31" s="16">
        <f>Plan1!G31/Plan1!$AD$31*100000</f>
        <v>0</v>
      </c>
      <c r="G31" s="16">
        <f>Plan1!H31/Plan1!$AD$31*100000</f>
        <v>0</v>
      </c>
      <c r="H31" s="16">
        <f>Plan1!I31/Plan1!$AD$31*100000</f>
        <v>0</v>
      </c>
      <c r="I31" s="16">
        <f>Plan1!J31/Plan1!$AD$31*100000</f>
        <v>0</v>
      </c>
      <c r="J31" s="16">
        <f>Plan1!K31/Plan1!$AD$31*100000</f>
        <v>0</v>
      </c>
      <c r="K31" s="16">
        <f>Plan1!L31/Plan1!$AD$31*100000</f>
        <v>0</v>
      </c>
      <c r="L31" s="16">
        <f>Plan1!M31/Plan1!$AD$31*100000</f>
        <v>0</v>
      </c>
      <c r="M31" s="16">
        <f>Plan1!N31/Plan1!$AD$31*100000</f>
        <v>0</v>
      </c>
      <c r="N31" s="16">
        <f>Plan1!O31/Plan1!$AD$31*100000</f>
        <v>0</v>
      </c>
      <c r="O31" s="16">
        <f>Plan1!P31/Plan1!$AD$31*100000</f>
        <v>0</v>
      </c>
      <c r="P31" s="16">
        <f>Plan1!Q31/Plan1!$AD$31*100000</f>
        <v>0</v>
      </c>
      <c r="Q31" s="16">
        <f>Plan1!R31/Plan1!$AD$31*100000</f>
        <v>0</v>
      </c>
      <c r="R31" s="16">
        <f>Plan1!S31/Plan1!$AD$31*100000</f>
        <v>0</v>
      </c>
      <c r="S31" s="16">
        <f>Plan1!T31/Plan1!$AD$31*100000</f>
        <v>0</v>
      </c>
      <c r="T31" s="16">
        <f>Plan1!U31/Plan1!$AD$31*100000</f>
        <v>0</v>
      </c>
      <c r="U31" s="16">
        <f>Plan1!V31/Plan1!$AD$31*100000</f>
        <v>0</v>
      </c>
      <c r="V31" s="16">
        <f>Plan1!W31/Plan1!$AD$31*100000</f>
        <v>0</v>
      </c>
      <c r="W31" s="16">
        <f>Plan1!X31/Plan1!$AD$31*100000</f>
        <v>0</v>
      </c>
      <c r="X31" s="16">
        <f>Plan1!Y31/Plan1!$AD$31*100000</f>
        <v>0</v>
      </c>
      <c r="Y31" s="16">
        <f>Plan1!Z31/Plan1!$AD$31*100000</f>
        <v>0</v>
      </c>
      <c r="Z31" s="16">
        <f>Plan1!AA31/Plan1!$AD$31*100000</f>
        <v>0</v>
      </c>
      <c r="AA31" s="16">
        <f>Plan1!AB31/Plan1!$AD$10*100000</f>
        <v>0</v>
      </c>
      <c r="AB31" s="107">
        <f>SUM(Plan1!AC31)</f>
        <v>0</v>
      </c>
      <c r="AC31" s="144">
        <v>4630</v>
      </c>
      <c r="AD31" s="9">
        <f t="shared" si="0"/>
        <v>0</v>
      </c>
    </row>
    <row r="32" spans="1:30" ht="18" customHeight="1">
      <c r="A32" s="11" t="s">
        <v>54</v>
      </c>
      <c r="B32" s="16">
        <f>Plan1!C32/Plan1!$AD$32*100000</f>
        <v>2.8910925438723294</v>
      </c>
      <c r="C32" s="16">
        <f>Plan1!D32/Plan1!$AD$32*100000</f>
        <v>0</v>
      </c>
      <c r="D32" s="16">
        <f>Plan1!E32/Plan1!$AD$32*100000</f>
        <v>0</v>
      </c>
      <c r="E32" s="16">
        <f>Plan1!F32/Plan1!$AD$32*100000</f>
        <v>0</v>
      </c>
      <c r="F32" s="16">
        <f>Plan1!G32/Plan1!$AD$32*100000</f>
        <v>0</v>
      </c>
      <c r="G32" s="16">
        <f>Plan1!H32/Plan1!$AD$32*100000</f>
        <v>0</v>
      </c>
      <c r="H32" s="16">
        <f>Plan1!I32/Plan1!$AD$32*100000</f>
        <v>2.8910925438723294</v>
      </c>
      <c r="I32" s="16">
        <f>Plan1!J32/Plan1!$AD$32*100000</f>
        <v>2.8910925438723294</v>
      </c>
      <c r="J32" s="16">
        <f>Plan1!K32/Plan1!$AD$32*100000</f>
        <v>0</v>
      </c>
      <c r="K32" s="16">
        <f>Plan1!L32/Plan1!$AD$32*100000</f>
        <v>0</v>
      </c>
      <c r="L32" s="16">
        <f>Plan1!M32/Plan1!$AD$32*100000</f>
        <v>0</v>
      </c>
      <c r="M32" s="16">
        <f>Plan1!N32/Plan1!$AD$32*100000</f>
        <v>0</v>
      </c>
      <c r="N32" s="16">
        <f>Plan1!O32/Plan1!$AD$32*100000</f>
        <v>8.6732776316169886</v>
      </c>
      <c r="O32" s="16">
        <f>Plan1!P32/Plan1!$AD$32*100000</f>
        <v>0</v>
      </c>
      <c r="P32" s="16">
        <f>Plan1!Q32/Plan1!$AD$32*100000</f>
        <v>0</v>
      </c>
      <c r="Q32" s="16">
        <f>Plan1!R32/Plan1!$AD$32*100000</f>
        <v>0</v>
      </c>
      <c r="R32" s="16">
        <f>Plan1!S32/Plan1!$AD$32*100000</f>
        <v>0</v>
      </c>
      <c r="S32" s="16">
        <f>Plan1!T32/Plan1!$AD$32*100000</f>
        <v>0</v>
      </c>
      <c r="T32" s="16">
        <f>Plan1!U32/Plan1!$AD$32*100000</f>
        <v>0</v>
      </c>
      <c r="U32" s="16">
        <f>Plan1!V32/Plan1!$AD$32*100000</f>
        <v>0</v>
      </c>
      <c r="V32" s="16">
        <f>Plan1!W32/Plan1!$AD$32*100000</f>
        <v>0</v>
      </c>
      <c r="W32" s="16">
        <f>Plan1!X32/Plan1!$AD$32*100000</f>
        <v>0</v>
      </c>
      <c r="X32" s="16">
        <f>Plan1!Y32/Plan1!$AD$32*100000</f>
        <v>0</v>
      </c>
      <c r="Y32" s="16">
        <f>Plan1!Z32/Plan1!$AD$32*100000</f>
        <v>0</v>
      </c>
      <c r="Z32" s="16">
        <f>Plan1!AA32/Plan1!$AD$32*100000</f>
        <v>0</v>
      </c>
      <c r="AA32" s="16">
        <f>Plan1!AB32/Plan1!$AD$10*100000</f>
        <v>0</v>
      </c>
      <c r="AB32" s="107">
        <f>SUM(Plan1!AC32)</f>
        <v>6</v>
      </c>
      <c r="AC32" s="144">
        <v>34589</v>
      </c>
      <c r="AD32" s="9">
        <f t="shared" si="0"/>
        <v>17.346555263233977</v>
      </c>
    </row>
    <row r="33" spans="1:30" ht="18" customHeight="1">
      <c r="A33" s="11" t="s">
        <v>55</v>
      </c>
      <c r="B33" s="16">
        <f>Plan1!C33/Plan1!$AD$33*100000</f>
        <v>0</v>
      </c>
      <c r="C33" s="16">
        <f>Plan1!D33/Plan1!$AD$33*100000</f>
        <v>0</v>
      </c>
      <c r="D33" s="16">
        <f>Plan1!E33/Plan1!$AD$33*100000</f>
        <v>0</v>
      </c>
      <c r="E33" s="16">
        <f>Plan1!F33/Plan1!$AD$33*100000</f>
        <v>0</v>
      </c>
      <c r="F33" s="16">
        <f>Plan1!G33/Plan1!$AD$33*100000</f>
        <v>0</v>
      </c>
      <c r="G33" s="16">
        <f>Plan1!H33/Plan1!$AD$33*100000</f>
        <v>0</v>
      </c>
      <c r="H33" s="16">
        <f>Plan1!I33/Plan1!$AD$33*100000</f>
        <v>0</v>
      </c>
      <c r="I33" s="16">
        <f>Plan1!J33/Plan1!$AD$33*100000</f>
        <v>0</v>
      </c>
      <c r="J33" s="16">
        <f>Plan1!K33/Plan1!$AD$33*100000</f>
        <v>0</v>
      </c>
      <c r="K33" s="16">
        <f>Plan1!L33/Plan1!$AD$33*100000</f>
        <v>0</v>
      </c>
      <c r="L33" s="16">
        <f>Plan1!M33/Plan1!$AD$33*100000</f>
        <v>0</v>
      </c>
      <c r="M33" s="16">
        <f>Plan1!N33/Plan1!$AD$33*100000</f>
        <v>0</v>
      </c>
      <c r="N33" s="16">
        <f>Plan1!O33/Plan1!$AD$33*100000</f>
        <v>0</v>
      </c>
      <c r="O33" s="16">
        <f>Plan1!P33/Plan1!$AD$33*100000</f>
        <v>0</v>
      </c>
      <c r="P33" s="16">
        <f>Plan1!Q33/Plan1!$AD$33*100000</f>
        <v>0</v>
      </c>
      <c r="Q33" s="16">
        <f>Plan1!R33/Plan1!$AD$33*100000</f>
        <v>0</v>
      </c>
      <c r="R33" s="16">
        <f>Plan1!S33/Plan1!$AD$33*100000</f>
        <v>0</v>
      </c>
      <c r="S33" s="16">
        <f>Plan1!T33/Plan1!$AD$33*100000</f>
        <v>0</v>
      </c>
      <c r="T33" s="16">
        <f>Plan1!U33/Plan1!$AD$33*100000</f>
        <v>0</v>
      </c>
      <c r="U33" s="16">
        <f>Plan1!V33/Plan1!$AD$33*100000</f>
        <v>0</v>
      </c>
      <c r="V33" s="16">
        <f>Plan1!W33/Plan1!$AD$33*100000</f>
        <v>0</v>
      </c>
      <c r="W33" s="16">
        <f>Plan1!X33/Plan1!$AD$33*100000</f>
        <v>0</v>
      </c>
      <c r="X33" s="16">
        <f>Plan1!Y33/Plan1!$AD$33*100000</f>
        <v>0</v>
      </c>
      <c r="Y33" s="16">
        <f>Plan1!Z33/Plan1!$AD$33*100000</f>
        <v>0</v>
      </c>
      <c r="Z33" s="16">
        <f>Plan1!AA33/Plan1!$AD$33*100000</f>
        <v>0</v>
      </c>
      <c r="AA33" s="16">
        <f>Plan1!AB33/Plan1!$AD$10*100000</f>
        <v>0</v>
      </c>
      <c r="AB33" s="107">
        <f>SUM(Plan1!AC33)</f>
        <v>0</v>
      </c>
      <c r="AC33" s="144">
        <v>6920</v>
      </c>
      <c r="AD33" s="9">
        <f t="shared" si="0"/>
        <v>0</v>
      </c>
    </row>
    <row r="34" spans="1:30" ht="18" customHeight="1">
      <c r="A34" s="11" t="s">
        <v>56</v>
      </c>
      <c r="B34" s="16">
        <f>Plan1!C34/Plan1!$AD$34*100000</f>
        <v>0</v>
      </c>
      <c r="C34" s="16">
        <f>Plan1!D34/Plan1!$AD$34*100000</f>
        <v>0</v>
      </c>
      <c r="D34" s="16">
        <f>Plan1!E34/Plan1!$AD$34*100000</f>
        <v>4.1249020335767028</v>
      </c>
      <c r="E34" s="16">
        <f>Plan1!F34/Plan1!$AD$34*100000</f>
        <v>0</v>
      </c>
      <c r="F34" s="16">
        <f>Plan1!G34/Plan1!$AD$34*100000</f>
        <v>0</v>
      </c>
      <c r="G34" s="16">
        <f>Plan1!H34/Plan1!$AD$34*100000</f>
        <v>0</v>
      </c>
      <c r="H34" s="16">
        <f>Plan1!I34/Plan1!$AD$34*100000</f>
        <v>0</v>
      </c>
      <c r="I34" s="16">
        <f>Plan1!J34/Plan1!$AD$34*100000</f>
        <v>0</v>
      </c>
      <c r="J34" s="16">
        <f>Plan1!K34/Plan1!$AD$34*100000</f>
        <v>0</v>
      </c>
      <c r="K34" s="16">
        <f>Plan1!L34/Plan1!$AD$34*100000</f>
        <v>0</v>
      </c>
      <c r="L34" s="16">
        <f>Plan1!M34/Plan1!$AD$34*100000</f>
        <v>0</v>
      </c>
      <c r="M34" s="16">
        <f>Plan1!N34/Plan1!$AD$34*100000</f>
        <v>0</v>
      </c>
      <c r="N34" s="16">
        <f>Plan1!O34/Plan1!$AD$34*100000</f>
        <v>0</v>
      </c>
      <c r="O34" s="16">
        <f>Plan1!P34/Plan1!$AD$34*100000</f>
        <v>0</v>
      </c>
      <c r="P34" s="16">
        <f>Plan1!Q34/Plan1!$AD$34*100000</f>
        <v>0</v>
      </c>
      <c r="Q34" s="16">
        <f>Plan1!R34/Plan1!$AD$34*100000</f>
        <v>0</v>
      </c>
      <c r="R34" s="16">
        <f>Plan1!S34/Plan1!$AD$34*100000</f>
        <v>0</v>
      </c>
      <c r="S34" s="16">
        <f>Plan1!T34/Plan1!$AD$34*100000</f>
        <v>0</v>
      </c>
      <c r="T34" s="16">
        <f>Plan1!U34/Plan1!$AD$34*100000</f>
        <v>0</v>
      </c>
      <c r="U34" s="16">
        <f>Plan1!V34/Plan1!$AD$34*100000</f>
        <v>0</v>
      </c>
      <c r="V34" s="16">
        <f>Plan1!W34/Plan1!$AD$34*100000</f>
        <v>0</v>
      </c>
      <c r="W34" s="16">
        <f>Plan1!X34/Plan1!$AD$34*100000</f>
        <v>0</v>
      </c>
      <c r="X34" s="16">
        <f>Plan1!Y34/Plan1!$AD$34*100000</f>
        <v>0</v>
      </c>
      <c r="Y34" s="16">
        <f>Plan1!Z34/Plan1!$AD$34*100000</f>
        <v>0</v>
      </c>
      <c r="Z34" s="16">
        <f>Plan1!AA34/Plan1!$AD$34*100000</f>
        <v>0</v>
      </c>
      <c r="AA34" s="16">
        <f>Plan1!AB34/Plan1!$AD$10*100000</f>
        <v>0</v>
      </c>
      <c r="AB34" s="107">
        <f>SUM(Plan1!AC34)</f>
        <v>1</v>
      </c>
      <c r="AC34" s="144">
        <v>24243</v>
      </c>
      <c r="AD34" s="9">
        <f t="shared" si="0"/>
        <v>4.1249020335767028</v>
      </c>
    </row>
    <row r="35" spans="1:30" ht="18" customHeight="1">
      <c r="A35" s="11" t="s">
        <v>57</v>
      </c>
      <c r="B35" s="16">
        <f>Plan1!C35/Plan1!$AD$35*100000</f>
        <v>0</v>
      </c>
      <c r="C35" s="16">
        <f>Plan1!D35/Plan1!$AD$35*100000</f>
        <v>0</v>
      </c>
      <c r="D35" s="16">
        <f>Plan1!E35/Plan1!$AD$35*100000</f>
        <v>0</v>
      </c>
      <c r="E35" s="16">
        <f>Plan1!F35/Plan1!$AD$35*100000</f>
        <v>4.9077345897133888</v>
      </c>
      <c r="F35" s="16">
        <f>Plan1!G35/Plan1!$AD$35*100000</f>
        <v>0</v>
      </c>
      <c r="G35" s="16">
        <f>Plan1!H35/Plan1!$AD$35*100000</f>
        <v>4.9077345897133888</v>
      </c>
      <c r="H35" s="16">
        <f>Plan1!I35/Plan1!$AD$35*100000</f>
        <v>0</v>
      </c>
      <c r="I35" s="16">
        <f>Plan1!J35/Plan1!$AD$35*100000</f>
        <v>0</v>
      </c>
      <c r="J35" s="16">
        <f>Plan1!K35/Plan1!$AD$35*100000</f>
        <v>0</v>
      </c>
      <c r="K35" s="16">
        <f>Plan1!L35/Plan1!$AD$35*100000</f>
        <v>0</v>
      </c>
      <c r="L35" s="16">
        <f>Plan1!M35/Plan1!$AD$35*100000</f>
        <v>0</v>
      </c>
      <c r="M35" s="16">
        <f>Plan1!N35/Plan1!$AD$35*100000</f>
        <v>4.9077345897133888</v>
      </c>
      <c r="N35" s="16">
        <f>Plan1!O35/Plan1!$AD$35*100000</f>
        <v>0</v>
      </c>
      <c r="O35" s="16">
        <f>Plan1!P35/Plan1!$AD$35*100000</f>
        <v>0</v>
      </c>
      <c r="P35" s="16">
        <f>Plan1!Q35/Plan1!$AD$35*100000</f>
        <v>0</v>
      </c>
      <c r="Q35" s="16">
        <f>Plan1!R35/Plan1!$AD$35*100000</f>
        <v>0</v>
      </c>
      <c r="R35" s="16">
        <f>Plan1!S35/Plan1!$AD$35*100000</f>
        <v>0</v>
      </c>
      <c r="S35" s="16">
        <f>Plan1!T35/Plan1!$AD$35*100000</f>
        <v>0</v>
      </c>
      <c r="T35" s="16">
        <f>Plan1!U35/Plan1!$AD$35*100000</f>
        <v>0</v>
      </c>
      <c r="U35" s="16">
        <f>Plan1!V35/Plan1!$AD$35*100000</f>
        <v>0</v>
      </c>
      <c r="V35" s="16">
        <f>Plan1!W35/Plan1!$AD$35*100000</f>
        <v>0</v>
      </c>
      <c r="W35" s="16">
        <f>Plan1!X35/Plan1!$AD$35*100000</f>
        <v>0</v>
      </c>
      <c r="X35" s="16">
        <f>Plan1!Y35/Plan1!$AD$35*100000</f>
        <v>0</v>
      </c>
      <c r="Y35" s="16">
        <f>Plan1!Z35/Plan1!$AD$35*100000</f>
        <v>0</v>
      </c>
      <c r="Z35" s="16">
        <f>Plan1!AA35/Plan1!$AD$35*100000</f>
        <v>0</v>
      </c>
      <c r="AA35" s="16">
        <f>Plan1!AB35/Plan1!$AD$10*100000</f>
        <v>0</v>
      </c>
      <c r="AB35" s="107">
        <f>SUM(Plan1!AC35)</f>
        <v>3</v>
      </c>
      <c r="AC35" s="144">
        <v>20376</v>
      </c>
      <c r="AD35" s="9">
        <f t="shared" si="0"/>
        <v>14.723203769140163</v>
      </c>
    </row>
    <row r="36" spans="1:30" ht="18" customHeight="1">
      <c r="A36" s="11" t="s">
        <v>168</v>
      </c>
      <c r="B36" s="16">
        <f>Plan1!C36/Plan1!$AD$36*100000</f>
        <v>0</v>
      </c>
      <c r="C36" s="16">
        <f>Plan1!D36/Plan1!$AD$36*100000</f>
        <v>0</v>
      </c>
      <c r="D36" s="16">
        <f>Plan1!E36/Plan1!$AD$36*100000</f>
        <v>0</v>
      </c>
      <c r="E36" s="16">
        <f>Plan1!F36/Plan1!$AD$36*100000</f>
        <v>0</v>
      </c>
      <c r="F36" s="16">
        <f>Plan1!G36/Plan1!$AD$36*100000</f>
        <v>0</v>
      </c>
      <c r="G36" s="16">
        <f>Plan1!H36/Plan1!$AD$36*100000</f>
        <v>0</v>
      </c>
      <c r="H36" s="16">
        <f>Plan1!I36/Plan1!$AD$36*100000</f>
        <v>0</v>
      </c>
      <c r="I36" s="16">
        <f>Plan1!J36/Plan1!$AD$36*100000</f>
        <v>0</v>
      </c>
      <c r="J36" s="16">
        <f>Plan1!K36/Plan1!$AD$36*100000</f>
        <v>0</v>
      </c>
      <c r="K36" s="16">
        <f>Plan1!L36/Plan1!$AD$36*100000</f>
        <v>0</v>
      </c>
      <c r="L36" s="16">
        <f>Plan1!M36/Plan1!$AD$36*100000</f>
        <v>0</v>
      </c>
      <c r="M36" s="16">
        <f>Plan1!N36/Plan1!$AD$36*100000</f>
        <v>0</v>
      </c>
      <c r="N36" s="16">
        <f>Plan1!O36/Plan1!$AD$36*100000</f>
        <v>0</v>
      </c>
      <c r="O36" s="16">
        <f>Plan1!P36/Plan1!$AD$36*100000</f>
        <v>0</v>
      </c>
      <c r="P36" s="16">
        <f>Plan1!Q36/Plan1!$AD$36*100000</f>
        <v>0</v>
      </c>
      <c r="Q36" s="16">
        <f>Plan1!R36/Plan1!$AD$36*100000</f>
        <v>0</v>
      </c>
      <c r="R36" s="16">
        <f>Plan1!S36/Plan1!$AD$36*100000</f>
        <v>0</v>
      </c>
      <c r="S36" s="16">
        <f>Plan1!T36/Plan1!$AD$36*100000</f>
        <v>0</v>
      </c>
      <c r="T36" s="16">
        <f>Plan1!U36/Plan1!$AD$36*100000</f>
        <v>0</v>
      </c>
      <c r="U36" s="16">
        <f>Plan1!V36/Plan1!$AD$36*100000</f>
        <v>0</v>
      </c>
      <c r="V36" s="16">
        <f>Plan1!W36/Plan1!$AD$36*100000</f>
        <v>0</v>
      </c>
      <c r="W36" s="16">
        <f>Plan1!X36/Plan1!$AD$36*100000</f>
        <v>0</v>
      </c>
      <c r="X36" s="16">
        <f>Plan1!Y36/Plan1!$AD$36*100000</f>
        <v>0</v>
      </c>
      <c r="Y36" s="16">
        <f>Plan1!Z36/Plan1!$AD$36*100000</f>
        <v>0</v>
      </c>
      <c r="Z36" s="16">
        <f>Plan1!AA36/Plan1!$AD$36*100000</f>
        <v>0</v>
      </c>
      <c r="AA36" s="16">
        <f>Plan1!AB36/Plan1!$AD$10*100000</f>
        <v>0</v>
      </c>
      <c r="AB36" s="107">
        <f>SUM(Plan1!AC36)</f>
        <v>0</v>
      </c>
      <c r="AC36" s="144">
        <v>12444</v>
      </c>
      <c r="AD36" s="9">
        <f t="shared" si="0"/>
        <v>0</v>
      </c>
    </row>
    <row r="37" spans="1:30" ht="18" customHeight="1">
      <c r="A37" s="11" t="s">
        <v>59</v>
      </c>
      <c r="B37" s="16">
        <f>Plan1!C37/Plan1!$AD$37*100000</f>
        <v>0</v>
      </c>
      <c r="C37" s="16">
        <f>Plan1!D37/Plan1!$AD$37*100000</f>
        <v>0</v>
      </c>
      <c r="D37" s="16">
        <f>Plan1!E37/Plan1!$AD$37*100000</f>
        <v>0</v>
      </c>
      <c r="E37" s="16">
        <f>Plan1!F37/Plan1!$AD$37*100000</f>
        <v>0</v>
      </c>
      <c r="F37" s="16">
        <f>Plan1!G37/Plan1!$AD$37*100000</f>
        <v>0</v>
      </c>
      <c r="G37" s="16">
        <f>Plan1!H37/Plan1!$AD$37*100000</f>
        <v>0</v>
      </c>
      <c r="H37" s="16">
        <f>Plan1!I37/Plan1!$AD$37*100000</f>
        <v>0</v>
      </c>
      <c r="I37" s="16">
        <f>Plan1!J37/Plan1!$AD$37*100000</f>
        <v>0</v>
      </c>
      <c r="J37" s="16">
        <f>Plan1!K37/Plan1!$AD$37*100000</f>
        <v>0</v>
      </c>
      <c r="K37" s="16">
        <f>Plan1!L37/Plan1!$AD$37*100000</f>
        <v>0</v>
      </c>
      <c r="L37" s="16">
        <f>Plan1!M37/Plan1!$AD$37*100000</f>
        <v>0</v>
      </c>
      <c r="M37" s="16">
        <f>Plan1!N37/Plan1!$AD$37*100000</f>
        <v>0</v>
      </c>
      <c r="N37" s="16">
        <f>Plan1!O37/Plan1!$AD$37*100000</f>
        <v>0</v>
      </c>
      <c r="O37" s="16">
        <f>Plan1!P37/Plan1!$AD$37*100000</f>
        <v>0</v>
      </c>
      <c r="P37" s="16">
        <f>Plan1!Q37/Plan1!$AD$37*100000</f>
        <v>0</v>
      </c>
      <c r="Q37" s="16">
        <f>Plan1!R37/Plan1!$AD$37*100000</f>
        <v>0</v>
      </c>
      <c r="R37" s="16">
        <f>Plan1!S37/Plan1!$AD$37*100000</f>
        <v>0</v>
      </c>
      <c r="S37" s="16">
        <f>Plan1!T37/Plan1!$AD$37*100000</f>
        <v>0</v>
      </c>
      <c r="T37" s="16">
        <f>Plan1!U37/Plan1!$AD$37*100000</f>
        <v>0</v>
      </c>
      <c r="U37" s="16">
        <f>Plan1!V37/Plan1!$AD$37*100000</f>
        <v>0</v>
      </c>
      <c r="V37" s="16">
        <f>Plan1!W37/Plan1!$AD$37*100000</f>
        <v>0</v>
      </c>
      <c r="W37" s="16">
        <f>Plan1!X37/Plan1!$AD$37*100000</f>
        <v>0</v>
      </c>
      <c r="X37" s="16">
        <f>Plan1!Y37/Plan1!$AD$37*100000</f>
        <v>0</v>
      </c>
      <c r="Y37" s="16">
        <f>Plan1!Z37/Plan1!$AD$37*100000</f>
        <v>0</v>
      </c>
      <c r="Z37" s="16">
        <f>Plan1!AA37/Plan1!$AD$37*100000</f>
        <v>0</v>
      </c>
      <c r="AA37" s="16">
        <f>Plan1!AB37/Plan1!$AD$10*100000</f>
        <v>0</v>
      </c>
      <c r="AB37" s="107">
        <f>SUM(Plan1!AC37)</f>
        <v>0</v>
      </c>
      <c r="AC37" s="144">
        <v>30946</v>
      </c>
      <c r="AD37" s="9">
        <f t="shared" si="0"/>
        <v>0</v>
      </c>
    </row>
    <row r="38" spans="1:30" ht="18" customHeight="1">
      <c r="A38" s="13" t="s">
        <v>60</v>
      </c>
      <c r="B38" s="16">
        <f>Plan1!C38/Plan1!$AD$38*100000</f>
        <v>0.82300462528599416</v>
      </c>
      <c r="C38" s="16">
        <f>Plan1!D38/Plan1!$AD$38*100000</f>
        <v>0</v>
      </c>
      <c r="D38" s="16">
        <f>Plan1!E38/Plan1!$AD$38*100000</f>
        <v>0</v>
      </c>
      <c r="E38" s="16">
        <f>Plan1!F38/Plan1!$AD$38*100000</f>
        <v>2.4690138758579825</v>
      </c>
      <c r="F38" s="16">
        <f>Plan1!G38/Plan1!$AD$38*100000</f>
        <v>0</v>
      </c>
      <c r="G38" s="16">
        <f>Plan1!H38/Plan1!$AD$38*100000</f>
        <v>0</v>
      </c>
      <c r="H38" s="16">
        <f>Plan1!I38/Plan1!$AD$38*100000</f>
        <v>0</v>
      </c>
      <c r="I38" s="16">
        <f>Plan1!J38/Plan1!$AD$38*100000</f>
        <v>0</v>
      </c>
      <c r="J38" s="16">
        <f>Plan1!K38/Plan1!$AD$38*100000</f>
        <v>0</v>
      </c>
      <c r="K38" s="16">
        <f>Plan1!L38/Plan1!$AD$38*100000</f>
        <v>0</v>
      </c>
      <c r="L38" s="16">
        <f>Plan1!M38/Plan1!$AD$38*100000</f>
        <v>0.82300462528599416</v>
      </c>
      <c r="M38" s="16">
        <f>Plan1!N38/Plan1!$AD$38*100000</f>
        <v>0</v>
      </c>
      <c r="N38" s="16">
        <f>Plan1!O38/Plan1!$AD$38*100000</f>
        <v>0</v>
      </c>
      <c r="O38" s="16">
        <f>Plan1!P38/Plan1!$AD$38*100000</f>
        <v>0.82300462528599416</v>
      </c>
      <c r="P38" s="16">
        <f>Plan1!Q38/Plan1!$AD$38*100000</f>
        <v>0</v>
      </c>
      <c r="Q38" s="16">
        <f>Plan1!R38/Plan1!$AD$38*100000</f>
        <v>0</v>
      </c>
      <c r="R38" s="16">
        <f>Plan1!S38/Plan1!$AD$38*100000</f>
        <v>0</v>
      </c>
      <c r="S38" s="16">
        <f>Plan1!T38/Plan1!$AD$38*100000</f>
        <v>0</v>
      </c>
      <c r="T38" s="16">
        <f>Plan1!U38/Plan1!$AD$38*100000</f>
        <v>0</v>
      </c>
      <c r="U38" s="16">
        <f>Plan1!V38/Plan1!$AD$38*100000</f>
        <v>0</v>
      </c>
      <c r="V38" s="16">
        <f>Plan1!W38/Plan1!$AD$38*100000</f>
        <v>0</v>
      </c>
      <c r="W38" s="16">
        <f>Plan1!X38/Plan1!$AD$38*100000</f>
        <v>0</v>
      </c>
      <c r="X38" s="16">
        <f>Plan1!Y38/Plan1!$AD$38*100000</f>
        <v>0</v>
      </c>
      <c r="Y38" s="16">
        <f>Plan1!Z38/Plan1!$AD$38*100000</f>
        <v>0</v>
      </c>
      <c r="Z38" s="16">
        <f>Plan1!AA38/Plan1!$AD$38*100000</f>
        <v>0.82300462528599416</v>
      </c>
      <c r="AA38" s="16">
        <f>Plan1!AB38/Plan1!$AD$10*100000</f>
        <v>3.0857530780386955</v>
      </c>
      <c r="AB38" s="107">
        <f>SUM(Plan1!AC38)</f>
        <v>8</v>
      </c>
      <c r="AC38" s="144">
        <v>121506</v>
      </c>
      <c r="AD38" s="9">
        <f t="shared" si="0"/>
        <v>6.5840370022879533</v>
      </c>
    </row>
    <row r="39" spans="1:30" ht="18" customHeight="1">
      <c r="A39" s="11" t="s">
        <v>61</v>
      </c>
      <c r="B39" s="16">
        <f>Plan1!C39/Plan1!$AD$39*100000</f>
        <v>0</v>
      </c>
      <c r="C39" s="16">
        <f>Plan1!D39/Plan1!$AD$39*100000</f>
        <v>0</v>
      </c>
      <c r="D39" s="16">
        <f>Plan1!E39/Plan1!$AD$39*100000</f>
        <v>3.9112918997144757</v>
      </c>
      <c r="E39" s="16">
        <f>Plan1!F39/Plan1!$AD$39*100000</f>
        <v>0</v>
      </c>
      <c r="F39" s="16">
        <f>Plan1!G39/Plan1!$AD$39*100000</f>
        <v>0</v>
      </c>
      <c r="G39" s="16">
        <f>Plan1!H39/Plan1!$AD$39*100000</f>
        <v>0</v>
      </c>
      <c r="H39" s="16">
        <f>Plan1!I39/Plan1!$AD$39*100000</f>
        <v>0</v>
      </c>
      <c r="I39" s="16">
        <f>Plan1!J39/Plan1!$AD$39*100000</f>
        <v>0</v>
      </c>
      <c r="J39" s="16">
        <f>Plan1!K39/Plan1!$AD$39*100000</f>
        <v>0</v>
      </c>
      <c r="K39" s="16">
        <f>Plan1!L39/Plan1!$AD$39*100000</f>
        <v>0</v>
      </c>
      <c r="L39" s="16">
        <f>Plan1!M39/Plan1!$AD$39*100000</f>
        <v>3.9112918997144757</v>
      </c>
      <c r="M39" s="16">
        <f>Plan1!N39/Plan1!$AD$39*100000</f>
        <v>3.9112918997144757</v>
      </c>
      <c r="N39" s="16">
        <f>Plan1!O39/Plan1!$AD$39*100000</f>
        <v>0</v>
      </c>
      <c r="O39" s="16">
        <f>Plan1!P39/Plan1!$AD$39*100000</f>
        <v>0</v>
      </c>
      <c r="P39" s="16">
        <f>Plan1!Q39/Plan1!$AD$39*100000</f>
        <v>0</v>
      </c>
      <c r="Q39" s="16">
        <f>Plan1!R39/Plan1!$AD$39*100000</f>
        <v>0</v>
      </c>
      <c r="R39" s="16">
        <f>Plan1!S39/Plan1!$AD$39*100000</f>
        <v>0</v>
      </c>
      <c r="S39" s="16">
        <f>Plan1!T39/Plan1!$AD$39*100000</f>
        <v>0</v>
      </c>
      <c r="T39" s="16">
        <f>Plan1!U39/Plan1!$AD$39*100000</f>
        <v>0</v>
      </c>
      <c r="U39" s="16">
        <f>Plan1!V39/Plan1!$AD$39*100000</f>
        <v>0</v>
      </c>
      <c r="V39" s="16">
        <f>Plan1!W39/Plan1!$AD$39*100000</f>
        <v>0</v>
      </c>
      <c r="W39" s="16">
        <f>Plan1!X39/Plan1!$AD$39*100000</f>
        <v>0</v>
      </c>
      <c r="X39" s="16">
        <f>Plan1!Y39/Plan1!$AD$39*100000</f>
        <v>0</v>
      </c>
      <c r="Y39" s="16">
        <f>Plan1!Z39/Plan1!$AD$39*100000</f>
        <v>0</v>
      </c>
      <c r="Z39" s="16">
        <f>Plan1!AA39/Plan1!$AD$39*100000</f>
        <v>0</v>
      </c>
      <c r="AA39" s="16">
        <f>Plan1!AB39/Plan1!$AD$10*100000</f>
        <v>0</v>
      </c>
      <c r="AB39" s="107">
        <f>SUM(Plan1!AC39)</f>
        <v>3</v>
      </c>
      <c r="AC39" s="144">
        <v>25567</v>
      </c>
      <c r="AD39" s="9">
        <f t="shared" si="0"/>
        <v>11.733875699143427</v>
      </c>
    </row>
    <row r="40" spans="1:30" ht="18" customHeight="1">
      <c r="A40" s="11" t="s">
        <v>62</v>
      </c>
      <c r="B40" s="16">
        <f>Plan1!C40/Plan1!$AD$40*100000</f>
        <v>0</v>
      </c>
      <c r="C40" s="16">
        <f>Plan1!D40/Plan1!$AD$40*100000</f>
        <v>0</v>
      </c>
      <c r="D40" s="16">
        <f>Plan1!E40/Plan1!$AD$40*100000</f>
        <v>0</v>
      </c>
      <c r="E40" s="16">
        <f>Plan1!F40/Plan1!$AD$40*100000</f>
        <v>0</v>
      </c>
      <c r="F40" s="16">
        <f>Plan1!G40/Plan1!$AD$40*100000</f>
        <v>0</v>
      </c>
      <c r="G40" s="16">
        <f>Plan1!H40/Plan1!$AD$40*100000</f>
        <v>0</v>
      </c>
      <c r="H40" s="16">
        <f>Plan1!I40/Plan1!$AD$40*100000</f>
        <v>0</v>
      </c>
      <c r="I40" s="16">
        <f>Plan1!J40/Plan1!$AD$40*100000</f>
        <v>0</v>
      </c>
      <c r="J40" s="16">
        <f>Plan1!K40/Plan1!$AD$40*100000</f>
        <v>0</v>
      </c>
      <c r="K40" s="16">
        <f>Plan1!L40/Plan1!$AD$40*100000</f>
        <v>0</v>
      </c>
      <c r="L40" s="16">
        <f>Plan1!M40/Plan1!$AD$40*100000</f>
        <v>8.0186031593296434</v>
      </c>
      <c r="M40" s="16">
        <f>Plan1!N40/Plan1!$AD$40*100000</f>
        <v>16.037206318659287</v>
      </c>
      <c r="N40" s="16">
        <f>Plan1!O40/Plan1!$AD$40*100000</f>
        <v>0</v>
      </c>
      <c r="O40" s="16">
        <f>Plan1!P40/Plan1!$AD$40*100000</f>
        <v>0</v>
      </c>
      <c r="P40" s="16">
        <f>Plan1!Q40/Plan1!$AD$40*100000</f>
        <v>0</v>
      </c>
      <c r="Q40" s="16">
        <f>Plan1!R40/Plan1!$AD$40*100000</f>
        <v>0</v>
      </c>
      <c r="R40" s="16">
        <f>Plan1!S40/Plan1!$AD$40*100000</f>
        <v>8.0186031593296434</v>
      </c>
      <c r="S40" s="16">
        <f>Plan1!T40/Plan1!$AD$40*100000</f>
        <v>0</v>
      </c>
      <c r="T40" s="16">
        <f>Plan1!U40/Plan1!$AD$40*100000</f>
        <v>0</v>
      </c>
      <c r="U40" s="16">
        <f>Plan1!V40/Plan1!$AD$40*100000</f>
        <v>0</v>
      </c>
      <c r="V40" s="16">
        <f>Plan1!W40/Plan1!$AD$40*100000</f>
        <v>0</v>
      </c>
      <c r="W40" s="16">
        <f>Plan1!X40/Plan1!$AD$40*100000</f>
        <v>0</v>
      </c>
      <c r="X40" s="16">
        <f>Plan1!Y40/Plan1!$AD$40*100000</f>
        <v>0</v>
      </c>
      <c r="Y40" s="16">
        <f>Plan1!Z40/Plan1!$AD$40*100000</f>
        <v>0</v>
      </c>
      <c r="Z40" s="16">
        <f>Plan1!AA40/Plan1!$AD$40*100000</f>
        <v>0</v>
      </c>
      <c r="AA40" s="16">
        <f>Plan1!AB40/Plan1!$AD$10*100000</f>
        <v>0</v>
      </c>
      <c r="AB40" s="107">
        <f>SUM(Plan1!AC40)</f>
        <v>4</v>
      </c>
      <c r="AC40" s="144">
        <v>12471</v>
      </c>
      <c r="AD40" s="9">
        <f t="shared" si="0"/>
        <v>32.074412637318574</v>
      </c>
    </row>
    <row r="41" spans="1:30" ht="18" customHeight="1">
      <c r="A41" s="11" t="s">
        <v>63</v>
      </c>
      <c r="B41" s="16">
        <f>Plan1!C41/Plan1!$AD$41*100000</f>
        <v>0</v>
      </c>
      <c r="C41" s="16">
        <f>Plan1!D41/Plan1!$AD$41*100000</f>
        <v>0</v>
      </c>
      <c r="D41" s="16">
        <f>Plan1!E41/Plan1!$AD$41*100000</f>
        <v>0</v>
      </c>
      <c r="E41" s="16">
        <f>Plan1!F41/Plan1!$AD$41*100000</f>
        <v>0</v>
      </c>
      <c r="F41" s="16">
        <f>Plan1!G41/Plan1!$AD$41*100000</f>
        <v>0</v>
      </c>
      <c r="G41" s="16">
        <f>Plan1!H41/Plan1!$AD$41*100000</f>
        <v>0</v>
      </c>
      <c r="H41" s="16">
        <f>Plan1!I41/Plan1!$AD$41*100000</f>
        <v>0</v>
      </c>
      <c r="I41" s="16">
        <f>Plan1!J41/Plan1!$AD$41*100000</f>
        <v>0</v>
      </c>
      <c r="J41" s="16">
        <f>Plan1!K41/Plan1!$AD$41*100000</f>
        <v>0</v>
      </c>
      <c r="K41" s="16">
        <f>Plan1!L41/Plan1!$AD$41*100000</f>
        <v>0</v>
      </c>
      <c r="L41" s="16">
        <f>Plan1!M41/Plan1!$AD$41*100000</f>
        <v>0</v>
      </c>
      <c r="M41" s="16">
        <f>Plan1!N41/Plan1!$AD$41*100000</f>
        <v>0</v>
      </c>
      <c r="N41" s="16">
        <f>Plan1!O41/Plan1!$AD$41*100000</f>
        <v>0</v>
      </c>
      <c r="O41" s="16">
        <f>Plan1!P41/Plan1!$AD$41*100000</f>
        <v>0</v>
      </c>
      <c r="P41" s="16">
        <f>Plan1!Q41/Plan1!$AD$41*100000</f>
        <v>0</v>
      </c>
      <c r="Q41" s="16">
        <f>Plan1!R41/Plan1!$AD$41*100000</f>
        <v>0</v>
      </c>
      <c r="R41" s="16">
        <f>Plan1!S41/Plan1!$AD$41*100000</f>
        <v>0</v>
      </c>
      <c r="S41" s="16">
        <f>Plan1!T41/Plan1!$AD$41*100000</f>
        <v>0</v>
      </c>
      <c r="T41" s="16">
        <f>Plan1!U41/Plan1!$AD$41*100000</f>
        <v>0</v>
      </c>
      <c r="U41" s="16">
        <f>Plan1!V41/Plan1!$AD$41*100000</f>
        <v>0</v>
      </c>
      <c r="V41" s="16">
        <f>Plan1!W41/Plan1!$AD$41*100000</f>
        <v>0</v>
      </c>
      <c r="W41" s="16">
        <f>Plan1!X41/Plan1!$AD$41*100000</f>
        <v>0</v>
      </c>
      <c r="X41" s="16">
        <f>Plan1!Y41/Plan1!$AD$41*100000</f>
        <v>0</v>
      </c>
      <c r="Y41" s="16">
        <f>Plan1!Z41/Plan1!$AD$41*100000</f>
        <v>0</v>
      </c>
      <c r="Z41" s="16">
        <f>Plan1!AA41/Plan1!$AD$41*100000</f>
        <v>0</v>
      </c>
      <c r="AA41" s="16">
        <f>Plan1!AB41/Plan1!$AD$10*100000</f>
        <v>0</v>
      </c>
      <c r="AB41" s="107">
        <f>SUM(Plan1!AC41)</f>
        <v>0</v>
      </c>
      <c r="AC41" s="144">
        <v>9379</v>
      </c>
      <c r="AD41" s="9">
        <f t="shared" si="0"/>
        <v>0</v>
      </c>
    </row>
    <row r="42" spans="1:30" ht="18" customHeight="1">
      <c r="A42" s="11" t="s">
        <v>64</v>
      </c>
      <c r="B42" s="16">
        <f>Plan1!C42/Plan1!$AD$42*100000</f>
        <v>0</v>
      </c>
      <c r="C42" s="16">
        <f>Plan1!D42/Plan1!$AD$42*100000</f>
        <v>7.1921749136939006</v>
      </c>
      <c r="D42" s="16">
        <f>Plan1!E42/Plan1!$AD$42*100000</f>
        <v>0</v>
      </c>
      <c r="E42" s="16">
        <f>Plan1!F42/Plan1!$AD$42*100000</f>
        <v>0</v>
      </c>
      <c r="F42" s="16">
        <f>Plan1!G42/Plan1!$AD$42*100000</f>
        <v>0</v>
      </c>
      <c r="G42" s="16">
        <f>Plan1!H42/Plan1!$AD$42*100000</f>
        <v>7.1921749136939006</v>
      </c>
      <c r="H42" s="16">
        <f>Plan1!I42/Plan1!$AD$42*100000</f>
        <v>0</v>
      </c>
      <c r="I42" s="16">
        <f>Plan1!J42/Plan1!$AD$42*100000</f>
        <v>0</v>
      </c>
      <c r="J42" s="16">
        <f>Plan1!K42/Plan1!$AD$42*100000</f>
        <v>0</v>
      </c>
      <c r="K42" s="16">
        <f>Plan1!L42/Plan1!$AD$42*100000</f>
        <v>0</v>
      </c>
      <c r="L42" s="16">
        <f>Plan1!M42/Plan1!$AD$42*100000</f>
        <v>0</v>
      </c>
      <c r="M42" s="16">
        <f>Plan1!N42/Plan1!$AD$42*100000</f>
        <v>0</v>
      </c>
      <c r="N42" s="16">
        <f>Plan1!O42/Plan1!$AD$42*100000</f>
        <v>7.1921749136939006</v>
      </c>
      <c r="O42" s="16">
        <f>Plan1!P42/Plan1!$AD$42*100000</f>
        <v>0</v>
      </c>
      <c r="P42" s="16">
        <f>Plan1!Q42/Plan1!$AD$42*100000</f>
        <v>0</v>
      </c>
      <c r="Q42" s="16">
        <f>Plan1!R42/Plan1!$AD$42*100000</f>
        <v>0</v>
      </c>
      <c r="R42" s="16">
        <f>Plan1!S42/Plan1!$AD$42*100000</f>
        <v>0</v>
      </c>
      <c r="S42" s="16">
        <f>Plan1!T42/Plan1!$AD$42*100000</f>
        <v>0</v>
      </c>
      <c r="T42" s="16">
        <f>Plan1!U42/Plan1!$AD$42*100000</f>
        <v>0</v>
      </c>
      <c r="U42" s="16">
        <f>Plan1!V42/Plan1!$AD$42*100000</f>
        <v>0</v>
      </c>
      <c r="V42" s="16">
        <f>Plan1!W42/Plan1!$AD$42*100000</f>
        <v>0</v>
      </c>
      <c r="W42" s="16">
        <f>Plan1!X42/Plan1!$AD$42*100000</f>
        <v>0</v>
      </c>
      <c r="X42" s="16">
        <f>Plan1!Y42/Plan1!$AD$42*100000</f>
        <v>0</v>
      </c>
      <c r="Y42" s="16">
        <f>Plan1!Z42/Plan1!$AD$42*100000</f>
        <v>0</v>
      </c>
      <c r="Z42" s="16">
        <f>Plan1!AA42/Plan1!$AD$42*100000</f>
        <v>0</v>
      </c>
      <c r="AA42" s="16">
        <f>Plan1!AB42/Plan1!$AD$10*100000</f>
        <v>0</v>
      </c>
      <c r="AB42" s="107">
        <f>SUM(Plan1!AC42)</f>
        <v>3</v>
      </c>
      <c r="AC42" s="144">
        <v>13904</v>
      </c>
      <c r="AD42" s="9">
        <f t="shared" si="0"/>
        <v>21.576524741081702</v>
      </c>
    </row>
    <row r="43" spans="1:30" ht="18" customHeight="1">
      <c r="A43" s="11" t="s">
        <v>65</v>
      </c>
      <c r="B43" s="16">
        <f>Plan1!C43/Plan1!$AD$43*100000</f>
        <v>0</v>
      </c>
      <c r="C43" s="16">
        <f>Plan1!D43/Plan1!$AD$43*100000</f>
        <v>0</v>
      </c>
      <c r="D43" s="16">
        <f>Plan1!E43/Plan1!$AD$43*100000</f>
        <v>0</v>
      </c>
      <c r="E43" s="16">
        <f>Plan1!F43/Plan1!$AD$43*100000</f>
        <v>0</v>
      </c>
      <c r="F43" s="16">
        <f>Plan1!G43/Plan1!$AD$43*100000</f>
        <v>0</v>
      </c>
      <c r="G43" s="16">
        <f>Plan1!H43/Plan1!$AD$43*100000</f>
        <v>0</v>
      </c>
      <c r="H43" s="16">
        <f>Plan1!I43/Plan1!$AD$43*100000</f>
        <v>0</v>
      </c>
      <c r="I43" s="16">
        <f>Plan1!J43/Plan1!$AD$43*100000</f>
        <v>0</v>
      </c>
      <c r="J43" s="16">
        <f>Plan1!K43/Plan1!$AD$43*100000</f>
        <v>0</v>
      </c>
      <c r="K43" s="16">
        <f>Plan1!L43/Plan1!$AD$43*100000</f>
        <v>0</v>
      </c>
      <c r="L43" s="16">
        <f>Plan1!M43/Plan1!$AD$43*100000</f>
        <v>0</v>
      </c>
      <c r="M43" s="16">
        <f>Plan1!N43/Plan1!$AD$43*100000</f>
        <v>0</v>
      </c>
      <c r="N43" s="16">
        <f>Plan1!O43/Plan1!$AD$43*100000</f>
        <v>0</v>
      </c>
      <c r="O43" s="16">
        <f>Plan1!P43/Plan1!$AD$43*100000</f>
        <v>0</v>
      </c>
      <c r="P43" s="16">
        <f>Plan1!Q43/Plan1!$AD$43*100000</f>
        <v>0</v>
      </c>
      <c r="Q43" s="16">
        <f>Plan1!R43/Plan1!$AD$43*100000</f>
        <v>0</v>
      </c>
      <c r="R43" s="16">
        <f>Plan1!S43/Plan1!$AD$43*100000</f>
        <v>0</v>
      </c>
      <c r="S43" s="16">
        <f>Plan1!T43/Plan1!$AD$43*100000</f>
        <v>0</v>
      </c>
      <c r="T43" s="16">
        <f>Plan1!U43/Plan1!$AD$43*100000</f>
        <v>0</v>
      </c>
      <c r="U43" s="16">
        <f>Plan1!V43/Plan1!$AD$43*100000</f>
        <v>0</v>
      </c>
      <c r="V43" s="16">
        <f>Plan1!W43/Plan1!$AD$43*100000</f>
        <v>0</v>
      </c>
      <c r="W43" s="16">
        <f>Plan1!X43/Plan1!$AD$43*100000</f>
        <v>0</v>
      </c>
      <c r="X43" s="16">
        <f>Plan1!Y43/Plan1!$AD$43*100000</f>
        <v>0</v>
      </c>
      <c r="Y43" s="16">
        <f>Plan1!Z43/Plan1!$AD$43*100000</f>
        <v>0</v>
      </c>
      <c r="Z43" s="16">
        <f>Plan1!AA43/Plan1!$AD$43*100000</f>
        <v>0</v>
      </c>
      <c r="AA43" s="16">
        <f>Plan1!AB43/Plan1!$AD$10*100000</f>
        <v>0</v>
      </c>
      <c r="AB43" s="107">
        <f>SUM(Plan1!AC43)</f>
        <v>0</v>
      </c>
      <c r="AC43" s="144">
        <v>13240</v>
      </c>
      <c r="AD43" s="9">
        <f t="shared" si="0"/>
        <v>0</v>
      </c>
    </row>
    <row r="44" spans="1:30" ht="18" customHeight="1">
      <c r="A44" s="11" t="s">
        <v>66</v>
      </c>
      <c r="B44" s="16">
        <f>Plan1!C44/Plan1!$AD$44*100000</f>
        <v>0</v>
      </c>
      <c r="C44" s="16">
        <f>Plan1!D44/Plan1!$AD$44*100000</f>
        <v>0</v>
      </c>
      <c r="D44" s="16">
        <f>Plan1!E44/Plan1!$AD$44*100000</f>
        <v>0</v>
      </c>
      <c r="E44" s="16">
        <f>Plan1!F44/Plan1!$AD$44*100000</f>
        <v>0</v>
      </c>
      <c r="F44" s="16">
        <f>Plan1!G44/Plan1!$AD$44*100000</f>
        <v>0</v>
      </c>
      <c r="G44" s="16">
        <f>Plan1!H44/Plan1!$AD$44*100000</f>
        <v>0</v>
      </c>
      <c r="H44" s="16">
        <f>Plan1!I44/Plan1!$AD$44*100000</f>
        <v>0</v>
      </c>
      <c r="I44" s="16">
        <f>Plan1!J44/Plan1!$AD$44*100000</f>
        <v>6.7467278369990558</v>
      </c>
      <c r="J44" s="16">
        <f>Plan1!K44/Plan1!$AD$44*100000</f>
        <v>0</v>
      </c>
      <c r="K44" s="16">
        <f>Plan1!L44/Plan1!$AD$44*100000</f>
        <v>0</v>
      </c>
      <c r="L44" s="16">
        <f>Plan1!M44/Plan1!$AD$44*100000</f>
        <v>0</v>
      </c>
      <c r="M44" s="16">
        <f>Plan1!N44/Plan1!$AD$44*100000</f>
        <v>0</v>
      </c>
      <c r="N44" s="16">
        <f>Plan1!O44/Plan1!$AD$44*100000</f>
        <v>0</v>
      </c>
      <c r="O44" s="16">
        <f>Plan1!P44/Plan1!$AD$44*100000</f>
        <v>0</v>
      </c>
      <c r="P44" s="16">
        <f>Plan1!Q44/Plan1!$AD$44*100000</f>
        <v>0</v>
      </c>
      <c r="Q44" s="16">
        <f>Plan1!R44/Plan1!$AD$44*100000</f>
        <v>0</v>
      </c>
      <c r="R44" s="16">
        <f>Plan1!S44/Plan1!$AD$44*100000</f>
        <v>0</v>
      </c>
      <c r="S44" s="16">
        <f>Plan1!T44/Plan1!$AD$44*100000</f>
        <v>0</v>
      </c>
      <c r="T44" s="16">
        <f>Plan1!U44/Plan1!$AD$44*100000</f>
        <v>0</v>
      </c>
      <c r="U44" s="16">
        <f>Plan1!V44/Plan1!$AD$44*100000</f>
        <v>0</v>
      </c>
      <c r="V44" s="16">
        <f>Plan1!W44/Plan1!$AD$44*100000</f>
        <v>0</v>
      </c>
      <c r="W44" s="16">
        <f>Plan1!X44/Plan1!$AD$44*100000</f>
        <v>0</v>
      </c>
      <c r="X44" s="16">
        <f>Plan1!Y44/Plan1!$AD$44*100000</f>
        <v>0</v>
      </c>
      <c r="Y44" s="16">
        <f>Plan1!Z44/Plan1!$AD$44*100000</f>
        <v>0</v>
      </c>
      <c r="Z44" s="16">
        <f>Plan1!AA44/Plan1!$AD$44*100000</f>
        <v>0</v>
      </c>
      <c r="AA44" s="16">
        <f>Plan1!AB44/Plan1!$AD$10*100000</f>
        <v>0</v>
      </c>
      <c r="AB44" s="107">
        <f>SUM(Plan1!AC44)</f>
        <v>1</v>
      </c>
      <c r="AC44" s="144">
        <v>14822</v>
      </c>
      <c r="AD44" s="9">
        <f t="shared" si="0"/>
        <v>6.7467278369990558</v>
      </c>
    </row>
    <row r="45" spans="1:30" ht="18" customHeight="1">
      <c r="A45" s="11" t="s">
        <v>67</v>
      </c>
      <c r="B45" s="16">
        <f>Plan1!C45/Plan1!$AD$45*100000</f>
        <v>0</v>
      </c>
      <c r="C45" s="16">
        <f>Plan1!D45/Plan1!$AD$45*100000</f>
        <v>0</v>
      </c>
      <c r="D45" s="16">
        <f>Plan1!E45/Plan1!$AD$45*100000</f>
        <v>0</v>
      </c>
      <c r="E45" s="16">
        <f>Plan1!F45/Plan1!$AD$45*100000</f>
        <v>0</v>
      </c>
      <c r="F45" s="16">
        <f>Plan1!G45/Plan1!$AD$45*100000</f>
        <v>0</v>
      </c>
      <c r="G45" s="16">
        <f>Plan1!H45/Plan1!$AD$45*100000</f>
        <v>0</v>
      </c>
      <c r="H45" s="16">
        <f>Plan1!I45/Plan1!$AD$45*100000</f>
        <v>0</v>
      </c>
      <c r="I45" s="16">
        <f>Plan1!J45/Plan1!$AD$45*100000</f>
        <v>0</v>
      </c>
      <c r="J45" s="16">
        <f>Plan1!K45/Plan1!$AD$45*100000</f>
        <v>0</v>
      </c>
      <c r="K45" s="16">
        <f>Plan1!L45/Plan1!$AD$45*100000</f>
        <v>0</v>
      </c>
      <c r="L45" s="16">
        <f>Plan1!M45/Plan1!$AD$45*100000</f>
        <v>0</v>
      </c>
      <c r="M45" s="16">
        <f>Plan1!N45/Plan1!$AD$45*100000</f>
        <v>0</v>
      </c>
      <c r="N45" s="16">
        <f>Plan1!O45/Plan1!$AD$45*100000</f>
        <v>0</v>
      </c>
      <c r="O45" s="16">
        <f>Plan1!P45/Plan1!$AD$45*100000</f>
        <v>0</v>
      </c>
      <c r="P45" s="16">
        <f>Plan1!Q45/Plan1!$AD$45*100000</f>
        <v>0</v>
      </c>
      <c r="Q45" s="16">
        <f>Plan1!R45/Plan1!$AD$45*100000</f>
        <v>0</v>
      </c>
      <c r="R45" s="16">
        <f>Plan1!S45/Plan1!$AD$45*100000</f>
        <v>0</v>
      </c>
      <c r="S45" s="16">
        <f>Plan1!T45/Plan1!$AD$45*100000</f>
        <v>0</v>
      </c>
      <c r="T45" s="16">
        <f>Plan1!U45/Plan1!$AD$45*100000</f>
        <v>0</v>
      </c>
      <c r="U45" s="16">
        <f>Plan1!V45/Plan1!$AD$45*100000</f>
        <v>0</v>
      </c>
      <c r="V45" s="16">
        <f>Plan1!W45/Plan1!$AD$45*100000</f>
        <v>0</v>
      </c>
      <c r="W45" s="16">
        <f>Plan1!X45/Plan1!$AD$45*100000</f>
        <v>0</v>
      </c>
      <c r="X45" s="16">
        <f>Plan1!Y45/Plan1!$AD$45*100000</f>
        <v>0</v>
      </c>
      <c r="Y45" s="16">
        <f>Plan1!Z45/Plan1!$AD$45*100000</f>
        <v>0</v>
      </c>
      <c r="Z45" s="16">
        <f>Plan1!AA45/Plan1!$AD$45*100000</f>
        <v>0</v>
      </c>
      <c r="AA45" s="16">
        <f>Plan1!AB45/Plan1!$AD$10*100000</f>
        <v>0</v>
      </c>
      <c r="AB45" s="107">
        <f>SUM(Plan1!AC45)</f>
        <v>0</v>
      </c>
      <c r="AC45" s="144">
        <v>34585</v>
      </c>
      <c r="AD45" s="9">
        <f t="shared" si="0"/>
        <v>0</v>
      </c>
    </row>
    <row r="46" spans="1:30" ht="18" customHeight="1">
      <c r="A46" s="11" t="s">
        <v>68</v>
      </c>
      <c r="B46" s="16">
        <f>Plan1!C46/Plan1!$AD$46*100000</f>
        <v>0</v>
      </c>
      <c r="C46" s="16">
        <f>Plan1!D46/Plan1!$AD$46*100000</f>
        <v>0</v>
      </c>
      <c r="D46" s="16">
        <f>Plan1!E46/Plan1!$AD$46*100000</f>
        <v>0</v>
      </c>
      <c r="E46" s="16">
        <f>Plan1!F46/Plan1!$AD$46*100000</f>
        <v>0</v>
      </c>
      <c r="F46" s="16">
        <f>Plan1!G46/Plan1!$AD$46*100000</f>
        <v>8.8817834621191931</v>
      </c>
      <c r="G46" s="16">
        <f>Plan1!H46/Plan1!$AD$46*100000</f>
        <v>17.763566924238386</v>
      </c>
      <c r="H46" s="16">
        <f>Plan1!I46/Plan1!$AD$46*100000</f>
        <v>17.763566924238386</v>
      </c>
      <c r="I46" s="16">
        <f>Plan1!J46/Plan1!$AD$46*100000</f>
        <v>0</v>
      </c>
      <c r="J46" s="16">
        <f>Plan1!K46/Plan1!$AD$46*100000</f>
        <v>0</v>
      </c>
      <c r="K46" s="16">
        <f>Plan1!L46/Plan1!$AD$46*100000</f>
        <v>0</v>
      </c>
      <c r="L46" s="16">
        <f>Plan1!M46/Plan1!$AD$46*100000</f>
        <v>0</v>
      </c>
      <c r="M46" s="16">
        <f>Plan1!N46/Plan1!$AD$46*100000</f>
        <v>0</v>
      </c>
      <c r="N46" s="16">
        <f>Plan1!O46/Plan1!$AD$46*100000</f>
        <v>0</v>
      </c>
      <c r="O46" s="16">
        <f>Plan1!P46/Plan1!$AD$46*100000</f>
        <v>0</v>
      </c>
      <c r="P46" s="16">
        <f>Plan1!Q46/Plan1!$AD$46*100000</f>
        <v>0</v>
      </c>
      <c r="Q46" s="16">
        <f>Plan1!R46/Plan1!$AD$46*100000</f>
        <v>0</v>
      </c>
      <c r="R46" s="16">
        <f>Plan1!S46/Plan1!$AD$46*100000</f>
        <v>0</v>
      </c>
      <c r="S46" s="16">
        <f>Plan1!T46/Plan1!$AD$46*100000</f>
        <v>44.408917310595967</v>
      </c>
      <c r="T46" s="16">
        <f>Plan1!U46/Plan1!$AD$46*100000</f>
        <v>0</v>
      </c>
      <c r="U46" s="16">
        <f>Plan1!V46/Plan1!$AD$46*100000</f>
        <v>0</v>
      </c>
      <c r="V46" s="16">
        <f>Plan1!W46/Plan1!$AD$46*100000</f>
        <v>0</v>
      </c>
      <c r="W46" s="16">
        <f>Plan1!X46/Plan1!$AD$46*100000</f>
        <v>8.8817834621191931</v>
      </c>
      <c r="X46" s="16">
        <f>Plan1!Y46/Plan1!$AD$46*100000</f>
        <v>0</v>
      </c>
      <c r="Y46" s="16">
        <f>Plan1!Z46/Plan1!$AD$46*100000</f>
        <v>0</v>
      </c>
      <c r="Z46" s="16">
        <f>Plan1!AA46/Plan1!$AD$46*100000</f>
        <v>26.645350386357581</v>
      </c>
      <c r="AA46" s="16">
        <f>Plan1!AB46/Plan1!$AD$10*100000</f>
        <v>0</v>
      </c>
      <c r="AB46" s="107">
        <f>SUM(Plan1!AC46)</f>
        <v>14</v>
      </c>
      <c r="AC46" s="144">
        <v>11259</v>
      </c>
      <c r="AD46" s="9">
        <f t="shared" si="0"/>
        <v>124.34496846966871</v>
      </c>
    </row>
    <row r="47" spans="1:30" ht="18" customHeight="1">
      <c r="A47" s="11" t="s">
        <v>69</v>
      </c>
      <c r="B47" s="16">
        <f>Plan1!C47/Plan1!$AD$47*100000</f>
        <v>0</v>
      </c>
      <c r="C47" s="16">
        <f>Plan1!D47/Plan1!$AD$47*100000</f>
        <v>0</v>
      </c>
      <c r="D47" s="16">
        <f>Plan1!E47/Plan1!$AD$47*100000</f>
        <v>0</v>
      </c>
      <c r="E47" s="16">
        <f>Plan1!F47/Plan1!$AD$47*100000</f>
        <v>0</v>
      </c>
      <c r="F47" s="16">
        <f>Plan1!G47/Plan1!$AD$47*100000</f>
        <v>0</v>
      </c>
      <c r="G47" s="16">
        <f>Plan1!H47/Plan1!$AD$47*100000</f>
        <v>0</v>
      </c>
      <c r="H47" s="16">
        <f>Plan1!I47/Plan1!$AD$47*100000</f>
        <v>0</v>
      </c>
      <c r="I47" s="16">
        <f>Plan1!J47/Plan1!$AD$47*100000</f>
        <v>0</v>
      </c>
      <c r="J47" s="16">
        <f>Plan1!K47/Plan1!$AD$47*100000</f>
        <v>0</v>
      </c>
      <c r="K47" s="16">
        <f>Plan1!L47/Plan1!$AD$47*100000</f>
        <v>0</v>
      </c>
      <c r="L47" s="16">
        <f>Plan1!M47/Plan1!$AD$47*100000</f>
        <v>0</v>
      </c>
      <c r="M47" s="16">
        <f>Plan1!N47/Plan1!$AD$47*100000</f>
        <v>0</v>
      </c>
      <c r="N47" s="16">
        <f>Plan1!O47/Plan1!$AD$47*100000</f>
        <v>0</v>
      </c>
      <c r="O47" s="16">
        <f>Plan1!P47/Plan1!$AD$47*100000</f>
        <v>0</v>
      </c>
      <c r="P47" s="16">
        <f>Plan1!Q47/Plan1!$AD$47*100000</f>
        <v>0</v>
      </c>
      <c r="Q47" s="16">
        <f>Plan1!R47/Plan1!$AD$47*100000</f>
        <v>0</v>
      </c>
      <c r="R47" s="16">
        <f>Plan1!S47/Plan1!$AD$47*100000</f>
        <v>0</v>
      </c>
      <c r="S47" s="16">
        <f>Plan1!T47/Plan1!$AD$47*100000</f>
        <v>0</v>
      </c>
      <c r="T47" s="16">
        <f>Plan1!U47/Plan1!$AD$47*100000</f>
        <v>0</v>
      </c>
      <c r="U47" s="16">
        <f>Plan1!V47/Plan1!$AD$47*100000</f>
        <v>0</v>
      </c>
      <c r="V47" s="16">
        <f>Plan1!W47/Plan1!$AD$47*100000</f>
        <v>0</v>
      </c>
      <c r="W47" s="16">
        <f>Plan1!X47/Plan1!$AD$47*100000</f>
        <v>0</v>
      </c>
      <c r="X47" s="16">
        <f>Plan1!Y47/Plan1!$AD$47*100000</f>
        <v>0</v>
      </c>
      <c r="Y47" s="16">
        <f>Plan1!Z47/Plan1!$AD$47*100000</f>
        <v>0</v>
      </c>
      <c r="Z47" s="16">
        <f>Plan1!AA47/Plan1!$AD$47*100000</f>
        <v>0</v>
      </c>
      <c r="AA47" s="16">
        <f>Plan1!AB47/Plan1!$AD$10*100000</f>
        <v>0</v>
      </c>
      <c r="AB47" s="107">
        <f>SUM(Plan1!AC47)</f>
        <v>0</v>
      </c>
      <c r="AC47" s="144">
        <v>29743</v>
      </c>
      <c r="AD47" s="9">
        <f t="shared" si="0"/>
        <v>0</v>
      </c>
    </row>
    <row r="48" spans="1:30" ht="18" customHeight="1">
      <c r="A48" s="11" t="s">
        <v>70</v>
      </c>
      <c r="B48" s="16">
        <f>Plan1!C48/Plan1!$AD$48*100000</f>
        <v>3.4305317324185252</v>
      </c>
      <c r="C48" s="16">
        <f>Plan1!D48/Plan1!$AD$48*100000</f>
        <v>0</v>
      </c>
      <c r="D48" s="16">
        <f>Plan1!E48/Plan1!$AD$48*100000</f>
        <v>0</v>
      </c>
      <c r="E48" s="16">
        <f>Plan1!F48/Plan1!$AD$48*100000</f>
        <v>0</v>
      </c>
      <c r="F48" s="16">
        <f>Plan1!G48/Plan1!$AD$48*100000</f>
        <v>0</v>
      </c>
      <c r="G48" s="16">
        <f>Plan1!H48/Plan1!$AD$48*100000</f>
        <v>0</v>
      </c>
      <c r="H48" s="16">
        <f>Plan1!I48/Plan1!$AD$48*100000</f>
        <v>0</v>
      </c>
      <c r="I48" s="16">
        <f>Plan1!J48/Plan1!$AD$48*100000</f>
        <v>0</v>
      </c>
      <c r="J48" s="16">
        <f>Plan1!K48/Plan1!$AD$48*100000</f>
        <v>0</v>
      </c>
      <c r="K48" s="16">
        <f>Plan1!L48/Plan1!$AD$48*100000</f>
        <v>0</v>
      </c>
      <c r="L48" s="16">
        <f>Plan1!M48/Plan1!$AD$48*100000</f>
        <v>0</v>
      </c>
      <c r="M48" s="16">
        <f>Plan1!N48/Plan1!$AD$48*100000</f>
        <v>0</v>
      </c>
      <c r="N48" s="16">
        <f>Plan1!O48/Plan1!$AD$48*100000</f>
        <v>0</v>
      </c>
      <c r="O48" s="16">
        <f>Plan1!P48/Plan1!$AD$48*100000</f>
        <v>3.4305317324185252</v>
      </c>
      <c r="P48" s="16">
        <f>Plan1!Q48/Plan1!$AD$48*100000</f>
        <v>0</v>
      </c>
      <c r="Q48" s="16">
        <f>Plan1!R48/Plan1!$AD$48*100000</f>
        <v>0</v>
      </c>
      <c r="R48" s="16">
        <f>Plan1!S48/Plan1!$AD$48*100000</f>
        <v>0</v>
      </c>
      <c r="S48" s="16">
        <f>Plan1!T48/Plan1!$AD$48*100000</f>
        <v>24.013722126929675</v>
      </c>
      <c r="T48" s="16">
        <f>Plan1!U48/Plan1!$AD$48*100000</f>
        <v>0</v>
      </c>
      <c r="U48" s="16">
        <f>Plan1!V48/Plan1!$AD$48*100000</f>
        <v>0</v>
      </c>
      <c r="V48" s="16">
        <f>Plan1!W48/Plan1!$AD$48*100000</f>
        <v>0</v>
      </c>
      <c r="W48" s="16">
        <f>Plan1!X48/Plan1!$AD$48*100000</f>
        <v>0</v>
      </c>
      <c r="X48" s="16">
        <f>Plan1!Y48/Plan1!$AD$48*100000</f>
        <v>0</v>
      </c>
      <c r="Y48" s="16">
        <f>Plan1!Z48/Plan1!$AD$48*100000</f>
        <v>0</v>
      </c>
      <c r="Z48" s="16">
        <f>Plan1!AA48/Plan1!$AD$48*100000</f>
        <v>0</v>
      </c>
      <c r="AA48" s="16">
        <f>Plan1!AB48/Plan1!$AD$10*100000</f>
        <v>0</v>
      </c>
      <c r="AB48" s="107">
        <f>SUM(Plan1!AC48)</f>
        <v>9</v>
      </c>
      <c r="AC48" s="144">
        <v>29150</v>
      </c>
      <c r="AD48" s="9">
        <f t="shared" si="0"/>
        <v>30.874785591766727</v>
      </c>
    </row>
    <row r="49" spans="1:30" ht="18" customHeight="1">
      <c r="A49" s="11" t="s">
        <v>71</v>
      </c>
      <c r="B49" s="16">
        <f>Plan1!C49/Plan1!$AD$49*100000</f>
        <v>0</v>
      </c>
      <c r="C49" s="16">
        <f>Plan1!D49/Plan1!$AD$49*100000</f>
        <v>0</v>
      </c>
      <c r="D49" s="16">
        <f>Plan1!E49/Plan1!$AD$49*100000</f>
        <v>0</v>
      </c>
      <c r="E49" s="16">
        <f>Plan1!F49/Plan1!$AD$49*100000</f>
        <v>16.726603663126202</v>
      </c>
      <c r="F49" s="16">
        <f>Plan1!G49/Plan1!$AD$49*100000</f>
        <v>8.3633018315631009</v>
      </c>
      <c r="G49" s="16">
        <f>Plan1!H49/Plan1!$AD$49*100000</f>
        <v>0</v>
      </c>
      <c r="H49" s="16">
        <f>Plan1!I49/Plan1!$AD$49*100000</f>
        <v>0</v>
      </c>
      <c r="I49" s="16">
        <f>Plan1!J49/Plan1!$AD$49*100000</f>
        <v>0</v>
      </c>
      <c r="J49" s="16">
        <f>Plan1!K49/Plan1!$AD$49*100000</f>
        <v>0</v>
      </c>
      <c r="K49" s="16">
        <f>Plan1!L49/Plan1!$AD$49*100000</f>
        <v>8.3633018315631009</v>
      </c>
      <c r="L49" s="16">
        <f>Plan1!M49/Plan1!$AD$49*100000</f>
        <v>8.3633018315631009</v>
      </c>
      <c r="M49" s="16">
        <f>Plan1!N49/Plan1!$AD$49*100000</f>
        <v>0</v>
      </c>
      <c r="N49" s="16">
        <f>Plan1!O49/Plan1!$AD$49*100000</f>
        <v>8.3633018315631009</v>
      </c>
      <c r="O49" s="16">
        <f>Plan1!P49/Plan1!$AD$49*100000</f>
        <v>0</v>
      </c>
      <c r="P49" s="16">
        <f>Plan1!Q49/Plan1!$AD$49*100000</f>
        <v>0</v>
      </c>
      <c r="Q49" s="16">
        <f>Plan1!R49/Plan1!$AD$49*100000</f>
        <v>8.3633018315631009</v>
      </c>
      <c r="R49" s="16">
        <f>Plan1!S49/Plan1!$AD$49*100000</f>
        <v>0</v>
      </c>
      <c r="S49" s="16">
        <f>Plan1!T49/Plan1!$AD$49*100000</f>
        <v>0</v>
      </c>
      <c r="T49" s="16">
        <f>Plan1!U49/Plan1!$AD$49*100000</f>
        <v>0</v>
      </c>
      <c r="U49" s="16">
        <f>Plan1!V49/Plan1!$AD$49*100000</f>
        <v>0</v>
      </c>
      <c r="V49" s="16">
        <f>Plan1!W49/Plan1!$AD$49*100000</f>
        <v>0</v>
      </c>
      <c r="W49" s="16">
        <f>Plan1!X49/Plan1!$AD$49*100000</f>
        <v>0</v>
      </c>
      <c r="X49" s="16">
        <f>Plan1!Y49/Plan1!$AD$49*100000</f>
        <v>0</v>
      </c>
      <c r="Y49" s="16">
        <f>Plan1!Z49/Plan1!$AD$49*100000</f>
        <v>0</v>
      </c>
      <c r="Z49" s="16">
        <f>Plan1!AA49/Plan1!$AD$49*100000</f>
        <v>0</v>
      </c>
      <c r="AA49" s="16">
        <f>Plan1!AB49/Plan1!$AD$10*100000</f>
        <v>0</v>
      </c>
      <c r="AB49" s="107">
        <f>SUM(Plan1!AC49)</f>
        <v>7</v>
      </c>
      <c r="AC49" s="144">
        <v>11957</v>
      </c>
      <c r="AD49" s="9">
        <f t="shared" si="0"/>
        <v>58.543112820941715</v>
      </c>
    </row>
    <row r="50" spans="1:30" ht="18" customHeight="1">
      <c r="A50" s="11" t="s">
        <v>72</v>
      </c>
      <c r="B50" s="16">
        <f>Plan1!C50/Plan1!$AD$50*100000</f>
        <v>0</v>
      </c>
      <c r="C50" s="16">
        <f>Plan1!D50/Plan1!$AD$50*100000</f>
        <v>0</v>
      </c>
      <c r="D50" s="16">
        <f>Plan1!E50/Plan1!$AD$50*100000</f>
        <v>0</v>
      </c>
      <c r="E50" s="16">
        <f>Plan1!F50/Plan1!$AD$50*100000</f>
        <v>0</v>
      </c>
      <c r="F50" s="16">
        <f>Plan1!G50/Plan1!$AD$50*100000</f>
        <v>0</v>
      </c>
      <c r="G50" s="16">
        <f>Plan1!H50/Plan1!$AD$50*100000</f>
        <v>0</v>
      </c>
      <c r="H50" s="16">
        <f>Plan1!I50/Plan1!$AD$50*100000</f>
        <v>0</v>
      </c>
      <c r="I50" s="16">
        <f>Plan1!J50/Plan1!$AD$50*100000</f>
        <v>5.84932147870847</v>
      </c>
      <c r="J50" s="16">
        <f>Plan1!K50/Plan1!$AD$50*100000</f>
        <v>0</v>
      </c>
      <c r="K50" s="16">
        <f>Plan1!L50/Plan1!$AD$50*100000</f>
        <v>0</v>
      </c>
      <c r="L50" s="16">
        <f>Plan1!M50/Plan1!$AD$50*100000</f>
        <v>0</v>
      </c>
      <c r="M50" s="16">
        <f>Plan1!N50/Plan1!$AD$50*100000</f>
        <v>0</v>
      </c>
      <c r="N50" s="16">
        <f>Plan1!O50/Plan1!$AD$50*100000</f>
        <v>0</v>
      </c>
      <c r="O50" s="16">
        <f>Plan1!P50/Plan1!$AD$50*100000</f>
        <v>0</v>
      </c>
      <c r="P50" s="16">
        <f>Plan1!Q50/Plan1!$AD$50*100000</f>
        <v>0</v>
      </c>
      <c r="Q50" s="16">
        <f>Plan1!R50/Plan1!$AD$50*100000</f>
        <v>0</v>
      </c>
      <c r="R50" s="16">
        <f>Plan1!S50/Plan1!$AD$50*100000</f>
        <v>0</v>
      </c>
      <c r="S50" s="16">
        <f>Plan1!T50/Plan1!$AD$50*100000</f>
        <v>0</v>
      </c>
      <c r="T50" s="16">
        <f>Plan1!U50/Plan1!$AD$50*100000</f>
        <v>0</v>
      </c>
      <c r="U50" s="16">
        <f>Plan1!V50/Plan1!$AD$50*100000</f>
        <v>0</v>
      </c>
      <c r="V50" s="16">
        <f>Plan1!W50/Plan1!$AD$50*100000</f>
        <v>0</v>
      </c>
      <c r="W50" s="16">
        <f>Plan1!X50/Plan1!$AD$50*100000</f>
        <v>0</v>
      </c>
      <c r="X50" s="16">
        <f>Plan1!Y50/Plan1!$AD$50*100000</f>
        <v>0</v>
      </c>
      <c r="Y50" s="16">
        <f>Plan1!Z50/Plan1!$AD$50*100000</f>
        <v>0</v>
      </c>
      <c r="Z50" s="16">
        <f>Plan1!AA50/Plan1!$AD$50*100000</f>
        <v>0</v>
      </c>
      <c r="AA50" s="16">
        <f>Plan1!AB50/Plan1!$AD$10*100000</f>
        <v>0</v>
      </c>
      <c r="AB50" s="107">
        <f>SUM(Plan1!AC50)</f>
        <v>1</v>
      </c>
      <c r="AC50" s="144">
        <v>17096</v>
      </c>
      <c r="AD50" s="9">
        <f t="shared" si="0"/>
        <v>5.84932147870847</v>
      </c>
    </row>
    <row r="51" spans="1:30" ht="18" customHeight="1">
      <c r="A51" s="11" t="s">
        <v>73</v>
      </c>
      <c r="B51" s="16">
        <f>Plan1!C51/Plan1!$AD$51*100000</f>
        <v>0</v>
      </c>
      <c r="C51" s="16">
        <f>Plan1!D51/Plan1!$AD$51*100000</f>
        <v>0</v>
      </c>
      <c r="D51" s="16">
        <f>Plan1!E51/Plan1!$AD$51*100000</f>
        <v>0</v>
      </c>
      <c r="E51" s="16">
        <f>Plan1!F51/Plan1!$AD$51*100000</f>
        <v>8.7359133397396693</v>
      </c>
      <c r="F51" s="16">
        <f>Plan1!G51/Plan1!$AD$51*100000</f>
        <v>8.7359133397396693</v>
      </c>
      <c r="G51" s="16">
        <f>Plan1!H51/Plan1!$AD$51*100000</f>
        <v>0</v>
      </c>
      <c r="H51" s="16">
        <f>Plan1!I51/Plan1!$AD$51*100000</f>
        <v>8.7359133397396693</v>
      </c>
      <c r="I51" s="16">
        <f>Plan1!J51/Plan1!$AD$51*100000</f>
        <v>8.7359133397396693</v>
      </c>
      <c r="J51" s="16">
        <f>Plan1!K51/Plan1!$AD$51*100000</f>
        <v>43.679566698698352</v>
      </c>
      <c r="K51" s="16">
        <f>Plan1!L51/Plan1!$AD$51*100000</f>
        <v>8.7359133397396693</v>
      </c>
      <c r="L51" s="16">
        <f>Plan1!M51/Plan1!$AD$51*100000</f>
        <v>0</v>
      </c>
      <c r="M51" s="16">
        <f>Plan1!N51/Plan1!$AD$51*100000</f>
        <v>0</v>
      </c>
      <c r="N51" s="16">
        <f>Plan1!O51/Plan1!$AD$51*100000</f>
        <v>0</v>
      </c>
      <c r="O51" s="16">
        <f>Plan1!P51/Plan1!$AD$51*100000</f>
        <v>0</v>
      </c>
      <c r="P51" s="16">
        <f>Plan1!Q51/Plan1!$AD$51*100000</f>
        <v>0</v>
      </c>
      <c r="Q51" s="16">
        <f>Plan1!R51/Plan1!$AD$51*100000</f>
        <v>8.7359133397396693</v>
      </c>
      <c r="R51" s="16">
        <f>Plan1!S51/Plan1!$AD$51*100000</f>
        <v>0</v>
      </c>
      <c r="S51" s="16">
        <f>Plan1!T51/Plan1!$AD$51*100000</f>
        <v>0</v>
      </c>
      <c r="T51" s="16">
        <f>Plan1!U51/Plan1!$AD$51*100000</f>
        <v>8.7359133397396693</v>
      </c>
      <c r="U51" s="16">
        <f>Plan1!V51/Plan1!$AD$51*100000</f>
        <v>0</v>
      </c>
      <c r="V51" s="16">
        <f>Plan1!W51/Plan1!$AD$51*100000</f>
        <v>26.20774001921901</v>
      </c>
      <c r="W51" s="16">
        <f>Plan1!X51/Plan1!$AD$51*100000</f>
        <v>17.471826679479339</v>
      </c>
      <c r="X51" s="16">
        <f>Plan1!Y51/Plan1!$AD$51*100000</f>
        <v>0</v>
      </c>
      <c r="Y51" s="16">
        <f>Plan1!Z51/Plan1!$AD$51*100000</f>
        <v>0</v>
      </c>
      <c r="Z51" s="16">
        <f>Plan1!AA51/Plan1!$AD$51*100000</f>
        <v>0</v>
      </c>
      <c r="AA51" s="16">
        <f>Plan1!AB51/Plan1!$AD$10*100000</f>
        <v>3.0857530780386955</v>
      </c>
      <c r="AB51" s="107">
        <f>SUM(Plan1!AC51)</f>
        <v>18</v>
      </c>
      <c r="AC51" s="144">
        <v>11447</v>
      </c>
      <c r="AD51" s="9">
        <f t="shared" si="0"/>
        <v>157.24644011531407</v>
      </c>
    </row>
    <row r="52" spans="1:30" ht="18" customHeight="1">
      <c r="A52" s="13" t="s">
        <v>74</v>
      </c>
      <c r="B52" s="16">
        <f>Plan1!C52/Plan1!$AD$52*100000</f>
        <v>0.60063306725288457</v>
      </c>
      <c r="C52" s="16">
        <f>Plan1!D52/Plan1!$AD$52*100000</f>
        <v>0</v>
      </c>
      <c r="D52" s="16">
        <f>Plan1!E52/Plan1!$AD$52*100000</f>
        <v>0.60063306725288457</v>
      </c>
      <c r="E52" s="16">
        <f>Plan1!F52/Plan1!$AD$52*100000</f>
        <v>0.60063306725288457</v>
      </c>
      <c r="F52" s="16">
        <f>Plan1!G52/Plan1!$AD$52*100000</f>
        <v>0.60063306725288457</v>
      </c>
      <c r="G52" s="16">
        <f>Plan1!H52/Plan1!$AD$52*100000</f>
        <v>0</v>
      </c>
      <c r="H52" s="16">
        <f>Plan1!I52/Plan1!$AD$52*100000</f>
        <v>0</v>
      </c>
      <c r="I52" s="16">
        <f>Plan1!J52/Plan1!$AD$52*100000</f>
        <v>0</v>
      </c>
      <c r="J52" s="16">
        <f>Plan1!K52/Plan1!$AD$52*100000</f>
        <v>0</v>
      </c>
      <c r="K52" s="16">
        <f>Plan1!L52/Plan1!$AD$52*100000</f>
        <v>0.60063306725288457</v>
      </c>
      <c r="L52" s="16">
        <f>Plan1!M52/Plan1!$AD$52*100000</f>
        <v>2.4025322690115383</v>
      </c>
      <c r="M52" s="16">
        <f>Plan1!N52/Plan1!$AD$52*100000</f>
        <v>1.8018992017586535</v>
      </c>
      <c r="N52" s="16">
        <f>Plan1!O52/Plan1!$AD$52*100000</f>
        <v>1.8018992017586535</v>
      </c>
      <c r="O52" s="16">
        <f>Plan1!P52/Plan1!$AD$52*100000</f>
        <v>0.60063306725288457</v>
      </c>
      <c r="P52" s="16">
        <f>Plan1!Q52/Plan1!$AD$52*100000</f>
        <v>3.0031653362644226</v>
      </c>
      <c r="Q52" s="16">
        <f>Plan1!R52/Plan1!$AD$52*100000</f>
        <v>1.8018992017586535</v>
      </c>
      <c r="R52" s="16">
        <f>Plan1!S52/Plan1!$AD$52*100000</f>
        <v>2.4025322690115383</v>
      </c>
      <c r="S52" s="16">
        <f>Plan1!T52/Plan1!$AD$52*100000</f>
        <v>4.2044314707701922</v>
      </c>
      <c r="T52" s="16">
        <f>Plan1!U52/Plan1!$AD$52*100000</f>
        <v>0</v>
      </c>
      <c r="U52" s="16">
        <f>Plan1!V52/Plan1!$AD$52*100000</f>
        <v>0</v>
      </c>
      <c r="V52" s="16">
        <f>Plan1!W52/Plan1!$AD$52*100000</f>
        <v>1.2012661345057691</v>
      </c>
      <c r="W52" s="16">
        <f>Plan1!X52/Plan1!$AD$52*100000</f>
        <v>1.8018992017586535</v>
      </c>
      <c r="X52" s="16">
        <f>Plan1!Y52/Plan1!$AD$52*100000</f>
        <v>0.60063306725288457</v>
      </c>
      <c r="Y52" s="16">
        <f>Plan1!Z52/Plan1!$AD$52*100000</f>
        <v>0.60063306725288457</v>
      </c>
      <c r="Z52" s="16">
        <f>Plan1!AA52/Plan1!$AD$52*100000</f>
        <v>0</v>
      </c>
      <c r="AA52" s="16">
        <f>Plan1!AB52/Plan1!$AD$10*100000</f>
        <v>0</v>
      </c>
      <c r="AB52" s="107">
        <f>SUM(Plan1!AC52)</f>
        <v>42</v>
      </c>
      <c r="AC52" s="144">
        <v>166491</v>
      </c>
      <c r="AD52" s="9">
        <f t="shared" si="0"/>
        <v>25.22658882462115</v>
      </c>
    </row>
    <row r="53" spans="1:30" ht="18" customHeight="1">
      <c r="A53" s="11" t="s">
        <v>75</v>
      </c>
      <c r="B53" s="16">
        <f>Plan1!C53/Plan1!$AD$53*100000</f>
        <v>0</v>
      </c>
      <c r="C53" s="16">
        <f>Plan1!D53/Plan1!$AD$53*100000</f>
        <v>0</v>
      </c>
      <c r="D53" s="16">
        <f>Plan1!E53/Plan1!$AD$53*100000</f>
        <v>0</v>
      </c>
      <c r="E53" s="16">
        <f>Plan1!F53/Plan1!$AD$53*100000</f>
        <v>0</v>
      </c>
      <c r="F53" s="16">
        <f>Plan1!G53/Plan1!$AD$53*100000</f>
        <v>0</v>
      </c>
      <c r="G53" s="16">
        <f>Plan1!H53/Plan1!$AD$53*100000</f>
        <v>0</v>
      </c>
      <c r="H53" s="16">
        <f>Plan1!I53/Plan1!$AD$53*100000</f>
        <v>6.5479308538501835</v>
      </c>
      <c r="I53" s="16">
        <f>Plan1!J53/Plan1!$AD$53*100000</f>
        <v>0</v>
      </c>
      <c r="J53" s="16">
        <f>Plan1!K53/Plan1!$AD$53*100000</f>
        <v>0</v>
      </c>
      <c r="K53" s="16">
        <f>Plan1!L53/Plan1!$AD$53*100000</f>
        <v>0</v>
      </c>
      <c r="L53" s="16">
        <f>Plan1!M53/Plan1!$AD$53*100000</f>
        <v>0</v>
      </c>
      <c r="M53" s="16">
        <f>Plan1!N53/Plan1!$AD$53*100000</f>
        <v>0</v>
      </c>
      <c r="N53" s="16">
        <f>Plan1!O53/Plan1!$AD$53*100000</f>
        <v>0</v>
      </c>
      <c r="O53" s="16">
        <f>Plan1!P53/Plan1!$AD$53*100000</f>
        <v>0</v>
      </c>
      <c r="P53" s="16">
        <f>Plan1!Q53/Plan1!$AD$53*100000</f>
        <v>6.5479308538501835</v>
      </c>
      <c r="Q53" s="16">
        <f>Plan1!R53/Plan1!$AD$53*100000</f>
        <v>0</v>
      </c>
      <c r="R53" s="16">
        <f>Plan1!S53/Plan1!$AD$53*100000</f>
        <v>0</v>
      </c>
      <c r="S53" s="16">
        <f>Plan1!T53/Plan1!$AD$53*100000</f>
        <v>0</v>
      </c>
      <c r="T53" s="16">
        <f>Plan1!U53/Plan1!$AD$53*100000</f>
        <v>0</v>
      </c>
      <c r="U53" s="16">
        <f>Plan1!V53/Plan1!$AD$53*100000</f>
        <v>0</v>
      </c>
      <c r="V53" s="16">
        <f>Plan1!W53/Plan1!$AD$53*100000</f>
        <v>0</v>
      </c>
      <c r="W53" s="16">
        <f>Plan1!X53/Plan1!$AD$53*100000</f>
        <v>0</v>
      </c>
      <c r="X53" s="16">
        <f>Plan1!Y53/Plan1!$AD$53*100000</f>
        <v>0</v>
      </c>
      <c r="Y53" s="16">
        <f>Plan1!Z53/Plan1!$AD$53*100000</f>
        <v>0</v>
      </c>
      <c r="Z53" s="16">
        <f>Plan1!AA53/Plan1!$AD$53*100000</f>
        <v>0</v>
      </c>
      <c r="AA53" s="16">
        <f>Plan1!AB53/Plan1!$AD$10*100000</f>
        <v>0</v>
      </c>
      <c r="AB53" s="107">
        <f>SUM(Plan1!AC53)</f>
        <v>2</v>
      </c>
      <c r="AC53" s="144">
        <v>15272</v>
      </c>
      <c r="AD53" s="9">
        <f t="shared" si="0"/>
        <v>13.095861707700367</v>
      </c>
    </row>
    <row r="54" spans="1:30" ht="18" customHeight="1">
      <c r="A54" s="11" t="s">
        <v>76</v>
      </c>
      <c r="B54" s="16">
        <f>Plan1!C54/Plan1!$AD$54*100000</f>
        <v>0</v>
      </c>
      <c r="C54" s="16">
        <f>Plan1!D54/Plan1!$AD$54*100000</f>
        <v>0</v>
      </c>
      <c r="D54" s="16">
        <f>Plan1!E54/Plan1!$AD$54*100000</f>
        <v>0</v>
      </c>
      <c r="E54" s="16">
        <f>Plan1!F54/Plan1!$AD$54*100000</f>
        <v>2.6108978877836084</v>
      </c>
      <c r="F54" s="16">
        <f>Plan1!G54/Plan1!$AD$54*100000</f>
        <v>0</v>
      </c>
      <c r="G54" s="16">
        <f>Plan1!H54/Plan1!$AD$54*100000</f>
        <v>0</v>
      </c>
      <c r="H54" s="16">
        <f>Plan1!I54/Plan1!$AD$54*100000</f>
        <v>0</v>
      </c>
      <c r="I54" s="16">
        <f>Plan1!J54/Plan1!$AD$54*100000</f>
        <v>0</v>
      </c>
      <c r="J54" s="16">
        <f>Plan1!K54/Plan1!$AD$54*100000</f>
        <v>0</v>
      </c>
      <c r="K54" s="16">
        <f>Plan1!L54/Plan1!$AD$54*100000</f>
        <v>0</v>
      </c>
      <c r="L54" s="16">
        <f>Plan1!M54/Plan1!$AD$54*100000</f>
        <v>0</v>
      </c>
      <c r="M54" s="16">
        <f>Plan1!N54/Plan1!$AD$54*100000</f>
        <v>0</v>
      </c>
      <c r="N54" s="16">
        <f>Plan1!O54/Plan1!$AD$54*100000</f>
        <v>0</v>
      </c>
      <c r="O54" s="16">
        <f>Plan1!P54/Plan1!$AD$54*100000</f>
        <v>0</v>
      </c>
      <c r="P54" s="16">
        <f>Plan1!Q54/Plan1!$AD$54*100000</f>
        <v>0</v>
      </c>
      <c r="Q54" s="16">
        <f>Plan1!R54/Plan1!$AD$54*100000</f>
        <v>0</v>
      </c>
      <c r="R54" s="16">
        <f>Plan1!S54/Plan1!$AD$54*100000</f>
        <v>0</v>
      </c>
      <c r="S54" s="16">
        <f>Plan1!T54/Plan1!$AD$54*100000</f>
        <v>0</v>
      </c>
      <c r="T54" s="16">
        <f>Plan1!U54/Plan1!$AD$54*100000</f>
        <v>0</v>
      </c>
      <c r="U54" s="16">
        <f>Plan1!V54/Plan1!$AD$54*100000</f>
        <v>0</v>
      </c>
      <c r="V54" s="16">
        <f>Plan1!W54/Plan1!$AD$54*100000</f>
        <v>0</v>
      </c>
      <c r="W54" s="16">
        <f>Plan1!X54/Plan1!$AD$54*100000</f>
        <v>0</v>
      </c>
      <c r="X54" s="16">
        <f>Plan1!Y54/Plan1!$AD$54*100000</f>
        <v>0</v>
      </c>
      <c r="Y54" s="16">
        <f>Plan1!Z54/Plan1!$AD$54*100000</f>
        <v>0</v>
      </c>
      <c r="Z54" s="16">
        <f>Plan1!AA54/Plan1!$AD$54*100000</f>
        <v>0</v>
      </c>
      <c r="AA54" s="16">
        <f>Plan1!AB54/Plan1!$AD$10*100000</f>
        <v>0</v>
      </c>
      <c r="AB54" s="107">
        <f>SUM(Plan1!AC54)</f>
        <v>1</v>
      </c>
      <c r="AC54" s="144">
        <v>38301</v>
      </c>
      <c r="AD54" s="9">
        <f t="shared" si="0"/>
        <v>2.6108978877836084</v>
      </c>
    </row>
    <row r="55" spans="1:30" ht="18" customHeight="1">
      <c r="A55" s="11" t="s">
        <v>77</v>
      </c>
      <c r="B55" s="16">
        <f>Plan1!C55/Plan1!$AD$55*100000</f>
        <v>0</v>
      </c>
      <c r="C55" s="16">
        <f>Plan1!D55/Plan1!$AD$55*100000</f>
        <v>0</v>
      </c>
      <c r="D55" s="16">
        <f>Plan1!E55/Plan1!$AD$55*100000</f>
        <v>6.1203256013219907</v>
      </c>
      <c r="E55" s="16">
        <f>Plan1!F55/Plan1!$AD$55*100000</f>
        <v>0</v>
      </c>
      <c r="F55" s="16">
        <f>Plan1!G55/Plan1!$AD$55*100000</f>
        <v>0</v>
      </c>
      <c r="G55" s="16">
        <f>Plan1!H55/Plan1!$AD$55*100000</f>
        <v>0</v>
      </c>
      <c r="H55" s="16">
        <f>Plan1!I55/Plan1!$AD$55*100000</f>
        <v>0</v>
      </c>
      <c r="I55" s="16">
        <f>Plan1!J55/Plan1!$AD$55*100000</f>
        <v>0</v>
      </c>
      <c r="J55" s="16">
        <f>Plan1!K55/Plan1!$AD$55*100000</f>
        <v>0</v>
      </c>
      <c r="K55" s="16">
        <f>Plan1!L55/Plan1!$AD$55*100000</f>
        <v>0</v>
      </c>
      <c r="L55" s="16">
        <f>Plan1!M55/Plan1!$AD$55*100000</f>
        <v>0</v>
      </c>
      <c r="M55" s="16">
        <f>Plan1!N55/Plan1!$AD$55*100000</f>
        <v>6.1203256013219907</v>
      </c>
      <c r="N55" s="16">
        <f>Plan1!O55/Plan1!$AD$55*100000</f>
        <v>0</v>
      </c>
      <c r="O55" s="16">
        <f>Plan1!P55/Plan1!$AD$55*100000</f>
        <v>0</v>
      </c>
      <c r="P55" s="16">
        <f>Plan1!Q55/Plan1!$AD$55*100000</f>
        <v>6.1203256013219907</v>
      </c>
      <c r="Q55" s="16">
        <f>Plan1!R55/Plan1!$AD$55*100000</f>
        <v>0</v>
      </c>
      <c r="R55" s="16">
        <f>Plan1!S55/Plan1!$AD$55*100000</f>
        <v>6.1203256013219907</v>
      </c>
      <c r="S55" s="16">
        <f>Plan1!T55/Plan1!$AD$55*100000</f>
        <v>6.1203256013219907</v>
      </c>
      <c r="T55" s="16">
        <f>Plan1!U55/Plan1!$AD$55*100000</f>
        <v>0</v>
      </c>
      <c r="U55" s="16">
        <f>Plan1!V55/Plan1!$AD$55*100000</f>
        <v>0</v>
      </c>
      <c r="V55" s="16">
        <f>Plan1!W55/Plan1!$AD$55*100000</f>
        <v>0</v>
      </c>
      <c r="W55" s="16">
        <f>Plan1!X55/Plan1!$AD$55*100000</f>
        <v>0</v>
      </c>
      <c r="X55" s="16">
        <f>Plan1!Y55/Plan1!$AD$55*100000</f>
        <v>6.1203256013219907</v>
      </c>
      <c r="Y55" s="16">
        <f>Plan1!Z55/Plan1!$AD$55*100000</f>
        <v>0</v>
      </c>
      <c r="Z55" s="16">
        <f>Plan1!AA55/Plan1!$AD$55*100000</f>
        <v>0</v>
      </c>
      <c r="AA55" s="16">
        <f>Plan1!AB55/Plan1!$AD$10*100000</f>
        <v>0</v>
      </c>
      <c r="AB55" s="107">
        <f>SUM(Plan1!AC55)</f>
        <v>6</v>
      </c>
      <c r="AC55" s="144">
        <v>16339</v>
      </c>
      <c r="AD55" s="9">
        <f t="shared" si="0"/>
        <v>36.721953607931937</v>
      </c>
    </row>
    <row r="56" spans="1:30" ht="18" customHeight="1">
      <c r="A56" s="11" t="s">
        <v>78</v>
      </c>
      <c r="B56" s="16">
        <f>Plan1!C56/Plan1!$AD$56*100000</f>
        <v>0</v>
      </c>
      <c r="C56" s="16">
        <f>Plan1!D56/Plan1!$AD$56*100000</f>
        <v>0</v>
      </c>
      <c r="D56" s="16">
        <f>Plan1!E56/Plan1!$AD$56*100000</f>
        <v>0</v>
      </c>
      <c r="E56" s="16">
        <f>Plan1!F56/Plan1!$AD$56*100000</f>
        <v>0</v>
      </c>
      <c r="F56" s="16">
        <f>Plan1!G56/Plan1!$AD$56*100000</f>
        <v>8.0134626171968915</v>
      </c>
      <c r="G56" s="16">
        <f>Plan1!H56/Plan1!$AD$56*100000</f>
        <v>0</v>
      </c>
      <c r="H56" s="16">
        <f>Plan1!I56/Plan1!$AD$56*100000</f>
        <v>0</v>
      </c>
      <c r="I56" s="16">
        <f>Plan1!J56/Plan1!$AD$56*100000</f>
        <v>0</v>
      </c>
      <c r="J56" s="16">
        <f>Plan1!K56/Plan1!$AD$56*100000</f>
        <v>0</v>
      </c>
      <c r="K56" s="16">
        <f>Plan1!L56/Plan1!$AD$56*100000</f>
        <v>0</v>
      </c>
      <c r="L56" s="16">
        <f>Plan1!M56/Plan1!$AD$56*100000</f>
        <v>0</v>
      </c>
      <c r="M56" s="16">
        <f>Plan1!N56/Plan1!$AD$56*100000</f>
        <v>0</v>
      </c>
      <c r="N56" s="16">
        <f>Plan1!O56/Plan1!$AD$56*100000</f>
        <v>0</v>
      </c>
      <c r="O56" s="16">
        <f>Plan1!P56/Plan1!$AD$56*100000</f>
        <v>0</v>
      </c>
      <c r="P56" s="16">
        <f>Plan1!Q56/Plan1!$AD$56*100000</f>
        <v>0</v>
      </c>
      <c r="Q56" s="16">
        <f>Plan1!R56/Plan1!$AD$56*100000</f>
        <v>8.0134626171968915</v>
      </c>
      <c r="R56" s="16">
        <f>Plan1!S56/Plan1!$AD$56*100000</f>
        <v>0</v>
      </c>
      <c r="S56" s="16">
        <f>Plan1!T56/Plan1!$AD$56*100000</f>
        <v>0</v>
      </c>
      <c r="T56" s="16">
        <f>Plan1!U56/Plan1!$AD$56*100000</f>
        <v>0</v>
      </c>
      <c r="U56" s="16">
        <f>Plan1!V56/Plan1!$AD$56*100000</f>
        <v>0</v>
      </c>
      <c r="V56" s="16">
        <f>Plan1!W56/Plan1!$AD$56*100000</f>
        <v>0</v>
      </c>
      <c r="W56" s="16">
        <f>Plan1!X56/Plan1!$AD$56*100000</f>
        <v>0</v>
      </c>
      <c r="X56" s="16">
        <f>Plan1!Y56/Plan1!$AD$56*100000</f>
        <v>0</v>
      </c>
      <c r="Y56" s="16">
        <f>Plan1!Z56/Plan1!$AD$56*100000</f>
        <v>0</v>
      </c>
      <c r="Z56" s="16">
        <f>Plan1!AA56/Plan1!$AD$56*100000</f>
        <v>0</v>
      </c>
      <c r="AA56" s="16">
        <f>Plan1!AB56/Plan1!$AD$10*100000</f>
        <v>0</v>
      </c>
      <c r="AB56" s="107">
        <f>SUM(Plan1!AC56)</f>
        <v>2</v>
      </c>
      <c r="AC56" s="144">
        <v>12479</v>
      </c>
      <c r="AD56" s="9">
        <f t="shared" si="0"/>
        <v>16.026925234393783</v>
      </c>
    </row>
    <row r="57" spans="1:30" ht="18" customHeight="1">
      <c r="A57" s="11" t="s">
        <v>79</v>
      </c>
      <c r="B57" s="16">
        <f>Plan1!C57/Plan1!$AD$57*100000</f>
        <v>0</v>
      </c>
      <c r="C57" s="16">
        <f>Plan1!D57/Plan1!$AD$57*100000</f>
        <v>0</v>
      </c>
      <c r="D57" s="16">
        <f>Plan1!E57/Plan1!$AD$57*100000</f>
        <v>0</v>
      </c>
      <c r="E57" s="16">
        <f>Plan1!F57/Plan1!$AD$57*100000</f>
        <v>3.6537688625817526</v>
      </c>
      <c r="F57" s="16">
        <f>Plan1!G57/Plan1!$AD$57*100000</f>
        <v>0</v>
      </c>
      <c r="G57" s="16">
        <f>Plan1!H57/Plan1!$AD$57*100000</f>
        <v>0</v>
      </c>
      <c r="H57" s="16">
        <f>Plan1!I57/Plan1!$AD$57*100000</f>
        <v>0</v>
      </c>
      <c r="I57" s="16">
        <f>Plan1!J57/Plan1!$AD$57*100000</f>
        <v>3.6537688625817526</v>
      </c>
      <c r="J57" s="16">
        <f>Plan1!K57/Plan1!$AD$57*100000</f>
        <v>0</v>
      </c>
      <c r="K57" s="16">
        <f>Plan1!L57/Plan1!$AD$57*100000</f>
        <v>0</v>
      </c>
      <c r="L57" s="16">
        <f>Plan1!M57/Plan1!$AD$57*100000</f>
        <v>3.6537688625817526</v>
      </c>
      <c r="M57" s="16">
        <f>Plan1!N57/Plan1!$AD$57*100000</f>
        <v>0</v>
      </c>
      <c r="N57" s="16">
        <f>Plan1!O57/Plan1!$AD$57*100000</f>
        <v>0</v>
      </c>
      <c r="O57" s="16">
        <f>Plan1!P57/Plan1!$AD$57*100000</f>
        <v>3.6537688625817526</v>
      </c>
      <c r="P57" s="16">
        <f>Plan1!Q57/Plan1!$AD$57*100000</f>
        <v>0</v>
      </c>
      <c r="Q57" s="16">
        <f>Plan1!R57/Plan1!$AD$57*100000</f>
        <v>0</v>
      </c>
      <c r="R57" s="16">
        <f>Plan1!S57/Plan1!$AD$57*100000</f>
        <v>0</v>
      </c>
      <c r="S57" s="16">
        <f>Plan1!T57/Plan1!$AD$57*100000</f>
        <v>3.6537688625817526</v>
      </c>
      <c r="T57" s="16">
        <f>Plan1!U57/Plan1!$AD$57*100000</f>
        <v>3.6537688625817526</v>
      </c>
      <c r="U57" s="16">
        <f>Plan1!V57/Plan1!$AD$57*100000</f>
        <v>0</v>
      </c>
      <c r="V57" s="16">
        <f>Plan1!W57/Plan1!$AD$57*100000</f>
        <v>0</v>
      </c>
      <c r="W57" s="16">
        <f>Plan1!X57/Plan1!$AD$57*100000</f>
        <v>0</v>
      </c>
      <c r="X57" s="16">
        <f>Plan1!Y57/Plan1!$AD$57*100000</f>
        <v>0</v>
      </c>
      <c r="Y57" s="16">
        <f>Plan1!Z57/Plan1!$AD$57*100000</f>
        <v>3.6537688625817526</v>
      </c>
      <c r="Z57" s="16">
        <f>Plan1!AA57/Plan1!$AD$57*100000</f>
        <v>0</v>
      </c>
      <c r="AA57" s="16">
        <f>Plan1!AB57/Plan1!$AD$10*100000</f>
        <v>0</v>
      </c>
      <c r="AB57" s="107">
        <f>SUM(Plan1!AC57)</f>
        <v>7</v>
      </c>
      <c r="AC57" s="144">
        <v>27369</v>
      </c>
      <c r="AD57" s="9">
        <f t="shared" si="0"/>
        <v>25.576382038072271</v>
      </c>
    </row>
    <row r="58" spans="1:30" ht="18" customHeight="1">
      <c r="A58" s="11" t="s">
        <v>80</v>
      </c>
      <c r="B58" s="16">
        <f>Plan1!C58/Plan1!$AD$58*100000</f>
        <v>0</v>
      </c>
      <c r="C58" s="16">
        <f>Plan1!D58/Plan1!$AD$58*100000</f>
        <v>0</v>
      </c>
      <c r="D58" s="16">
        <f>Plan1!E58/Plan1!$AD$58*100000</f>
        <v>0</v>
      </c>
      <c r="E58" s="16">
        <f>Plan1!F58/Plan1!$AD$58*100000</f>
        <v>0</v>
      </c>
      <c r="F58" s="16">
        <f>Plan1!G58/Plan1!$AD$58*100000</f>
        <v>0</v>
      </c>
      <c r="G58" s="16">
        <f>Plan1!H58/Plan1!$AD$58*100000</f>
        <v>5.178932104200114</v>
      </c>
      <c r="H58" s="16">
        <f>Plan1!I58/Plan1!$AD$58*100000</f>
        <v>0</v>
      </c>
      <c r="I58" s="16">
        <f>Plan1!J58/Plan1!$AD$58*100000</f>
        <v>0</v>
      </c>
      <c r="J58" s="16">
        <f>Plan1!K58/Plan1!$AD$58*100000</f>
        <v>0</v>
      </c>
      <c r="K58" s="16">
        <f>Plan1!L58/Plan1!$AD$58*100000</f>
        <v>0</v>
      </c>
      <c r="L58" s="16">
        <f>Plan1!M58/Plan1!$AD$58*100000</f>
        <v>0</v>
      </c>
      <c r="M58" s="16">
        <f>Plan1!N58/Plan1!$AD$58*100000</f>
        <v>0</v>
      </c>
      <c r="N58" s="16">
        <f>Plan1!O58/Plan1!$AD$58*100000</f>
        <v>0</v>
      </c>
      <c r="O58" s="16">
        <f>Plan1!P58/Plan1!$AD$58*100000</f>
        <v>0</v>
      </c>
      <c r="P58" s="16">
        <f>Plan1!Q58/Plan1!$AD$58*100000</f>
        <v>0</v>
      </c>
      <c r="Q58" s="16">
        <f>Plan1!R58/Plan1!$AD$58*100000</f>
        <v>0</v>
      </c>
      <c r="R58" s="16">
        <f>Plan1!S58/Plan1!$AD$58*100000</f>
        <v>0</v>
      </c>
      <c r="S58" s="16">
        <f>Plan1!T58/Plan1!$AD$58*100000</f>
        <v>10.357864208400228</v>
      </c>
      <c r="T58" s="16">
        <f>Plan1!U58/Plan1!$AD$58*100000</f>
        <v>0</v>
      </c>
      <c r="U58" s="16">
        <f>Plan1!V58/Plan1!$AD$58*100000</f>
        <v>0</v>
      </c>
      <c r="V58" s="16">
        <f>Plan1!W58/Plan1!$AD$58*100000</f>
        <v>0</v>
      </c>
      <c r="W58" s="16">
        <f>Plan1!X58/Plan1!$AD$58*100000</f>
        <v>0</v>
      </c>
      <c r="X58" s="16">
        <f>Plan1!Y58/Plan1!$AD$58*100000</f>
        <v>5.178932104200114</v>
      </c>
      <c r="Y58" s="16">
        <f>Plan1!Z58/Plan1!$AD$58*100000</f>
        <v>5.178932104200114</v>
      </c>
      <c r="Z58" s="16">
        <f>Plan1!AA58/Plan1!$AD$58*100000</f>
        <v>0</v>
      </c>
      <c r="AA58" s="16">
        <f>Plan1!AB58/Plan1!$AD$10*100000</f>
        <v>0</v>
      </c>
      <c r="AB58" s="107">
        <f>SUM(Plan1!AC58)</f>
        <v>5</v>
      </c>
      <c r="AC58" s="144">
        <v>19309</v>
      </c>
      <c r="AD58" s="9">
        <f t="shared" si="0"/>
        <v>25.894660521000567</v>
      </c>
    </row>
    <row r="59" spans="1:30" ht="18" customHeight="1">
      <c r="A59" s="11" t="s">
        <v>81</v>
      </c>
      <c r="B59" s="16">
        <f>Plan1!C59/Plan1!$AD$59*100000</f>
        <v>0</v>
      </c>
      <c r="C59" s="16">
        <f>Plan1!D59/Plan1!$AD$59*100000</f>
        <v>0</v>
      </c>
      <c r="D59" s="16">
        <f>Plan1!E59/Plan1!$AD$59*100000</f>
        <v>0</v>
      </c>
      <c r="E59" s="16">
        <f>Plan1!F59/Plan1!$AD$59*100000</f>
        <v>0</v>
      </c>
      <c r="F59" s="16">
        <f>Plan1!G59/Plan1!$AD$59*100000</f>
        <v>0</v>
      </c>
      <c r="G59" s="16">
        <f>Plan1!H59/Plan1!$AD$59*100000</f>
        <v>0</v>
      </c>
      <c r="H59" s="16">
        <f>Plan1!I59/Plan1!$AD$59*100000</f>
        <v>0</v>
      </c>
      <c r="I59" s="16">
        <f>Plan1!J59/Plan1!$AD$59*100000</f>
        <v>0</v>
      </c>
      <c r="J59" s="16">
        <f>Plan1!K59/Plan1!$AD$59*100000</f>
        <v>0</v>
      </c>
      <c r="K59" s="16">
        <f>Plan1!L59/Plan1!$AD$59*100000</f>
        <v>0</v>
      </c>
      <c r="L59" s="16">
        <f>Plan1!M59/Plan1!$AD$59*100000</f>
        <v>0</v>
      </c>
      <c r="M59" s="16">
        <f>Plan1!N59/Plan1!$AD$59*100000</f>
        <v>0</v>
      </c>
      <c r="N59" s="16">
        <f>Plan1!O59/Plan1!$AD$59*100000</f>
        <v>0</v>
      </c>
      <c r="O59" s="16">
        <f>Plan1!P59/Plan1!$AD$59*100000</f>
        <v>0</v>
      </c>
      <c r="P59" s="16">
        <f>Plan1!Q59/Plan1!$AD$59*100000</f>
        <v>0</v>
      </c>
      <c r="Q59" s="16">
        <f>Plan1!R59/Plan1!$AD$59*100000</f>
        <v>0</v>
      </c>
      <c r="R59" s="16">
        <f>Plan1!S59/Plan1!$AD$59*100000</f>
        <v>0</v>
      </c>
      <c r="S59" s="16">
        <f>Plan1!T59/Plan1!$AD$59*100000</f>
        <v>0</v>
      </c>
      <c r="T59" s="16">
        <f>Plan1!U59/Plan1!$AD$59*100000</f>
        <v>0</v>
      </c>
      <c r="U59" s="16">
        <f>Plan1!V59/Plan1!$AD$59*100000</f>
        <v>0</v>
      </c>
      <c r="V59" s="16">
        <f>Plan1!W59/Plan1!$AD$59*100000</f>
        <v>0</v>
      </c>
      <c r="W59" s="16">
        <f>Plan1!X59/Plan1!$AD$59*100000</f>
        <v>0</v>
      </c>
      <c r="X59" s="16">
        <f>Plan1!Y59/Plan1!$AD$59*100000</f>
        <v>0</v>
      </c>
      <c r="Y59" s="16">
        <f>Plan1!Z59/Plan1!$AD$59*100000</f>
        <v>0</v>
      </c>
      <c r="Z59" s="16">
        <f>Plan1!AA59/Plan1!$AD$59*100000</f>
        <v>0</v>
      </c>
      <c r="AA59" s="16">
        <f>Plan1!AB59/Plan1!$AD$10*100000</f>
        <v>0</v>
      </c>
      <c r="AB59" s="107">
        <f>SUM(Plan1!AC59)</f>
        <v>0</v>
      </c>
      <c r="AC59" s="144">
        <v>5873</v>
      </c>
      <c r="AD59" s="9">
        <f t="shared" si="0"/>
        <v>0</v>
      </c>
    </row>
    <row r="60" spans="1:30" ht="18" customHeight="1">
      <c r="A60" s="11" t="s">
        <v>82</v>
      </c>
      <c r="B60" s="16">
        <f>Plan1!C60/Plan1!$AD$60*100000</f>
        <v>0</v>
      </c>
      <c r="C60" s="16">
        <f>Plan1!D60/Plan1!$AD$60*100000</f>
        <v>0</v>
      </c>
      <c r="D60" s="16">
        <f>Plan1!E60/Plan1!$AD$60*100000</f>
        <v>0</v>
      </c>
      <c r="E60" s="16">
        <f>Plan1!F60/Plan1!$AD$60*100000</f>
        <v>0</v>
      </c>
      <c r="F60" s="16">
        <f>Plan1!G60/Plan1!$AD$60*100000</f>
        <v>0</v>
      </c>
      <c r="G60" s="16">
        <f>Plan1!H60/Plan1!$AD$60*100000</f>
        <v>0</v>
      </c>
      <c r="H60" s="16">
        <f>Plan1!I60/Plan1!$AD$60*100000</f>
        <v>0</v>
      </c>
      <c r="I60" s="16">
        <f>Plan1!J60/Plan1!$AD$60*100000</f>
        <v>0</v>
      </c>
      <c r="J60" s="16">
        <f>Plan1!K60/Plan1!$AD$60*100000</f>
        <v>0</v>
      </c>
      <c r="K60" s="16">
        <f>Plan1!L60/Plan1!$AD$60*100000</f>
        <v>10.623605651758206</v>
      </c>
      <c r="L60" s="16">
        <f>Plan1!M60/Plan1!$AD$60*100000</f>
        <v>0</v>
      </c>
      <c r="M60" s="16">
        <f>Plan1!N60/Plan1!$AD$60*100000</f>
        <v>0</v>
      </c>
      <c r="N60" s="16">
        <f>Plan1!O60/Plan1!$AD$60*100000</f>
        <v>0</v>
      </c>
      <c r="O60" s="16">
        <f>Plan1!P60/Plan1!$AD$60*100000</f>
        <v>0</v>
      </c>
      <c r="P60" s="16">
        <f>Plan1!Q60/Plan1!$AD$60*100000</f>
        <v>0</v>
      </c>
      <c r="Q60" s="16">
        <f>Plan1!R60/Plan1!$AD$60*100000</f>
        <v>0</v>
      </c>
      <c r="R60" s="16">
        <f>Plan1!S60/Plan1!$AD$60*100000</f>
        <v>0</v>
      </c>
      <c r="S60" s="16">
        <f>Plan1!T60/Plan1!$AD$60*100000</f>
        <v>0</v>
      </c>
      <c r="T60" s="16">
        <f>Plan1!U60/Plan1!$AD$60*100000</f>
        <v>0</v>
      </c>
      <c r="U60" s="16">
        <f>Plan1!V60/Plan1!$AD$60*100000</f>
        <v>0</v>
      </c>
      <c r="V60" s="16">
        <f>Plan1!W60/Plan1!$AD$60*100000</f>
        <v>0</v>
      </c>
      <c r="W60" s="16">
        <f>Plan1!X60/Plan1!$AD$60*100000</f>
        <v>0</v>
      </c>
      <c r="X60" s="16">
        <f>Plan1!Y60/Plan1!$AD$60*100000</f>
        <v>0</v>
      </c>
      <c r="Y60" s="16">
        <f>Plan1!Z60/Plan1!$AD$60*100000</f>
        <v>0</v>
      </c>
      <c r="Z60" s="16">
        <f>Plan1!AA60/Plan1!$AD$60*100000</f>
        <v>0</v>
      </c>
      <c r="AA60" s="16">
        <f>Plan1!AB60/Plan1!$AD$10*100000</f>
        <v>0</v>
      </c>
      <c r="AB60" s="107">
        <f>SUM(Plan1!AC60)</f>
        <v>2</v>
      </c>
      <c r="AC60" s="144">
        <v>18826</v>
      </c>
      <c r="AD60" s="9">
        <f t="shared" si="0"/>
        <v>10.623605651758206</v>
      </c>
    </row>
    <row r="61" spans="1:30" ht="18" customHeight="1">
      <c r="A61" s="11" t="s">
        <v>83</v>
      </c>
      <c r="B61" s="16">
        <f>Plan1!C61/Plan1!$AD$61*100000</f>
        <v>0</v>
      </c>
      <c r="C61" s="16">
        <f>Plan1!D61/Plan1!$AD$61*100000</f>
        <v>0</v>
      </c>
      <c r="D61" s="16">
        <f>Plan1!E61/Plan1!$AD$61*100000</f>
        <v>0</v>
      </c>
      <c r="E61" s="16">
        <f>Plan1!F61/Plan1!$AD$61*100000</f>
        <v>0</v>
      </c>
      <c r="F61" s="16">
        <f>Plan1!G61/Plan1!$AD$61*100000</f>
        <v>0</v>
      </c>
      <c r="G61" s="16">
        <f>Plan1!H61/Plan1!$AD$61*100000</f>
        <v>0</v>
      </c>
      <c r="H61" s="16">
        <f>Plan1!I61/Plan1!$AD$61*100000</f>
        <v>0</v>
      </c>
      <c r="I61" s="16">
        <f>Plan1!J61/Plan1!$AD$61*100000</f>
        <v>0</v>
      </c>
      <c r="J61" s="16">
        <f>Plan1!K61/Plan1!$AD$61*100000</f>
        <v>0</v>
      </c>
      <c r="K61" s="16">
        <f>Plan1!L61/Plan1!$AD$61*100000</f>
        <v>0</v>
      </c>
      <c r="L61" s="16">
        <f>Plan1!M61/Plan1!$AD$61*100000</f>
        <v>0</v>
      </c>
      <c r="M61" s="16">
        <f>Plan1!N61/Plan1!$AD$61*100000</f>
        <v>0</v>
      </c>
      <c r="N61" s="16">
        <f>Plan1!O61/Plan1!$AD$61*100000</f>
        <v>0</v>
      </c>
      <c r="O61" s="16">
        <f>Plan1!P61/Plan1!$AD$61*100000</f>
        <v>0</v>
      </c>
      <c r="P61" s="16">
        <f>Plan1!Q61/Plan1!$AD$61*100000</f>
        <v>0</v>
      </c>
      <c r="Q61" s="16">
        <f>Plan1!R61/Plan1!$AD$61*100000</f>
        <v>0</v>
      </c>
      <c r="R61" s="16">
        <f>Plan1!S61/Plan1!$AD$61*100000</f>
        <v>0</v>
      </c>
      <c r="S61" s="16">
        <f>Plan1!T61/Plan1!$AD$61*100000</f>
        <v>0</v>
      </c>
      <c r="T61" s="16">
        <f>Plan1!U61/Plan1!$AD$61*100000</f>
        <v>0</v>
      </c>
      <c r="U61" s="16">
        <f>Plan1!V61/Plan1!$AD$61*100000</f>
        <v>0</v>
      </c>
      <c r="V61" s="16">
        <f>Plan1!W61/Plan1!$AD$61*100000</f>
        <v>0</v>
      </c>
      <c r="W61" s="16">
        <f>Plan1!X61/Plan1!$AD$61*100000</f>
        <v>0</v>
      </c>
      <c r="X61" s="16">
        <f>Plan1!Y61/Plan1!$AD$61*100000</f>
        <v>0</v>
      </c>
      <c r="Y61" s="16">
        <f>Plan1!Z61/Plan1!$AD$61*100000</f>
        <v>0</v>
      </c>
      <c r="Z61" s="16">
        <f>Plan1!AA61/Plan1!$AD$61*100000</f>
        <v>0</v>
      </c>
      <c r="AA61" s="16">
        <f>Plan1!AB61/Plan1!$AD$10*100000</f>
        <v>0</v>
      </c>
      <c r="AB61" s="107">
        <f>SUM(Plan1!AC61)</f>
        <v>0</v>
      </c>
      <c r="AC61" s="144">
        <v>15717</v>
      </c>
      <c r="AD61" s="9">
        <f t="shared" si="0"/>
        <v>0</v>
      </c>
    </row>
    <row r="62" spans="1:30" ht="18" customHeight="1">
      <c r="A62" s="11" t="s">
        <v>84</v>
      </c>
      <c r="B62" s="16">
        <f>Plan1!C62/Plan1!$AD$62*100000</f>
        <v>3.9489012182360259</v>
      </c>
      <c r="C62" s="16">
        <f>Plan1!D62/Plan1!$AD$62*100000</f>
        <v>1.974450609118013</v>
      </c>
      <c r="D62" s="16">
        <f>Plan1!E62/Plan1!$AD$62*100000</f>
        <v>3.9489012182360259</v>
      </c>
      <c r="E62" s="16">
        <f>Plan1!F62/Plan1!$AD$62*100000</f>
        <v>1.974450609118013</v>
      </c>
      <c r="F62" s="16">
        <f>Plan1!G62/Plan1!$AD$62*100000</f>
        <v>0</v>
      </c>
      <c r="G62" s="16">
        <f>Plan1!H62/Plan1!$AD$62*100000</f>
        <v>3.9489012182360259</v>
      </c>
      <c r="H62" s="16">
        <f>Plan1!I62/Plan1!$AD$62*100000</f>
        <v>0</v>
      </c>
      <c r="I62" s="16">
        <f>Plan1!J62/Plan1!$AD$62*100000</f>
        <v>0</v>
      </c>
      <c r="J62" s="16">
        <f>Plan1!K62/Plan1!$AD$62*100000</f>
        <v>0</v>
      </c>
      <c r="K62" s="16">
        <f>Plan1!L62/Plan1!$AD$62*100000</f>
        <v>1.974450609118013</v>
      </c>
      <c r="L62" s="16">
        <f>Plan1!M62/Plan1!$AD$62*100000</f>
        <v>0</v>
      </c>
      <c r="M62" s="16">
        <f>Plan1!N62/Plan1!$AD$62*100000</f>
        <v>0</v>
      </c>
      <c r="N62" s="16">
        <f>Plan1!O62/Plan1!$AD$62*100000</f>
        <v>0</v>
      </c>
      <c r="O62" s="16">
        <f>Plan1!P62/Plan1!$AD$62*100000</f>
        <v>0</v>
      </c>
      <c r="P62" s="16">
        <f>Plan1!Q62/Plan1!$AD$62*100000</f>
        <v>0</v>
      </c>
      <c r="Q62" s="16">
        <f>Plan1!R62/Plan1!$AD$62*100000</f>
        <v>0</v>
      </c>
      <c r="R62" s="16">
        <f>Plan1!S62/Plan1!$AD$62*100000</f>
        <v>0</v>
      </c>
      <c r="S62" s="16">
        <f>Plan1!T62/Plan1!$AD$62*100000</f>
        <v>0</v>
      </c>
      <c r="T62" s="16">
        <f>Plan1!U62/Plan1!$AD$62*100000</f>
        <v>7.8978024364720518</v>
      </c>
      <c r="U62" s="16">
        <f>Plan1!V62/Plan1!$AD$62*100000</f>
        <v>0</v>
      </c>
      <c r="V62" s="16">
        <f>Plan1!W62/Plan1!$AD$62*100000</f>
        <v>1.974450609118013</v>
      </c>
      <c r="W62" s="16">
        <f>Plan1!X62/Plan1!$AD$62*100000</f>
        <v>1.974450609118013</v>
      </c>
      <c r="X62" s="16">
        <f>Plan1!Y62/Plan1!$AD$62*100000</f>
        <v>0</v>
      </c>
      <c r="Y62" s="16">
        <f>Plan1!Z62/Plan1!$AD$62*100000</f>
        <v>0</v>
      </c>
      <c r="Z62" s="16">
        <f>Plan1!AA62/Plan1!$AD$62*100000</f>
        <v>1.974450609118013</v>
      </c>
      <c r="AA62" s="16">
        <f>Plan1!AB62/Plan1!$AD$10*100000</f>
        <v>0</v>
      </c>
      <c r="AB62" s="107">
        <f>SUM(Plan1!AC62)</f>
        <v>16</v>
      </c>
      <c r="AC62" s="144">
        <v>50647</v>
      </c>
      <c r="AD62" s="9">
        <f t="shared" si="0"/>
        <v>31.591209745888207</v>
      </c>
    </row>
    <row r="63" spans="1:30" ht="18" customHeight="1">
      <c r="A63" s="11" t="s">
        <v>85</v>
      </c>
      <c r="B63" s="16">
        <f>Plan1!C63/Plan1!$AD$63*100000</f>
        <v>0</v>
      </c>
      <c r="C63" s="16">
        <f>Plan1!D63/Plan1!$AD$63*100000</f>
        <v>0</v>
      </c>
      <c r="D63" s="16">
        <f>Plan1!E63/Plan1!$AD$63*100000</f>
        <v>0</v>
      </c>
      <c r="E63" s="16">
        <f>Plan1!F63/Plan1!$AD$63*100000</f>
        <v>0</v>
      </c>
      <c r="F63" s="16">
        <f>Plan1!G63/Plan1!$AD$63*100000</f>
        <v>0</v>
      </c>
      <c r="G63" s="16">
        <f>Plan1!H63/Plan1!$AD$63*100000</f>
        <v>0</v>
      </c>
      <c r="H63" s="16">
        <f>Plan1!I63/Plan1!$AD$63*100000</f>
        <v>0</v>
      </c>
      <c r="I63" s="16">
        <f>Plan1!J63/Plan1!$AD$63*100000</f>
        <v>0</v>
      </c>
      <c r="J63" s="16">
        <f>Plan1!K63/Plan1!$AD$63*100000</f>
        <v>0</v>
      </c>
      <c r="K63" s="16">
        <f>Plan1!L63/Plan1!$AD$63*100000</f>
        <v>0</v>
      </c>
      <c r="L63" s="16">
        <f>Plan1!M63/Plan1!$AD$63*100000</f>
        <v>0</v>
      </c>
      <c r="M63" s="16">
        <f>Plan1!N63/Plan1!$AD$63*100000</f>
        <v>0</v>
      </c>
      <c r="N63" s="16">
        <f>Plan1!O63/Plan1!$AD$63*100000</f>
        <v>0</v>
      </c>
      <c r="O63" s="16">
        <f>Plan1!P63/Plan1!$AD$63*100000</f>
        <v>0</v>
      </c>
      <c r="P63" s="16">
        <f>Plan1!Q63/Plan1!$AD$63*100000</f>
        <v>0</v>
      </c>
      <c r="Q63" s="16">
        <f>Plan1!R63/Plan1!$AD$63*100000</f>
        <v>0</v>
      </c>
      <c r="R63" s="16">
        <f>Plan1!S63/Plan1!$AD$63*100000</f>
        <v>0</v>
      </c>
      <c r="S63" s="16">
        <f>Plan1!T63/Plan1!$AD$63*100000</f>
        <v>0</v>
      </c>
      <c r="T63" s="16">
        <f>Plan1!U63/Plan1!$AD$63*100000</f>
        <v>0</v>
      </c>
      <c r="U63" s="16">
        <f>Plan1!V63/Plan1!$AD$63*100000</f>
        <v>0</v>
      </c>
      <c r="V63" s="16">
        <f>Plan1!W63/Plan1!$AD$63*100000</f>
        <v>0</v>
      </c>
      <c r="W63" s="16">
        <f>Plan1!X63/Plan1!$AD$63*100000</f>
        <v>0</v>
      </c>
      <c r="X63" s="16">
        <f>Plan1!Y63/Plan1!$AD$63*100000</f>
        <v>0</v>
      </c>
      <c r="Y63" s="16">
        <f>Plan1!Z63/Plan1!$AD$63*100000</f>
        <v>0</v>
      </c>
      <c r="Z63" s="16">
        <f>Plan1!AA63/Plan1!$AD$63*100000</f>
        <v>0</v>
      </c>
      <c r="AA63" s="16">
        <f>Plan1!AB63/Plan1!$AD$10*100000</f>
        <v>0</v>
      </c>
      <c r="AB63" s="107">
        <f>SUM(Plan1!AC63)</f>
        <v>0</v>
      </c>
      <c r="AC63" s="144">
        <v>23559</v>
      </c>
      <c r="AD63" s="9">
        <f t="shared" si="0"/>
        <v>0</v>
      </c>
    </row>
    <row r="64" spans="1:30" ht="18" customHeight="1">
      <c r="A64" s="11" t="s">
        <v>86</v>
      </c>
      <c r="B64" s="16">
        <f>Plan1!C64/Plan1!$AD$64*100000</f>
        <v>0</v>
      </c>
      <c r="C64" s="16">
        <f>Plan1!D64/Plan1!$AD$64*100000</f>
        <v>0</v>
      </c>
      <c r="D64" s="16">
        <f>Plan1!E64/Plan1!$AD$64*100000</f>
        <v>11.391251518833535</v>
      </c>
      <c r="E64" s="16">
        <f>Plan1!F64/Plan1!$AD$64*100000</f>
        <v>0</v>
      </c>
      <c r="F64" s="16">
        <f>Plan1!G64/Plan1!$AD$64*100000</f>
        <v>0</v>
      </c>
      <c r="G64" s="16">
        <f>Plan1!H64/Plan1!$AD$64*100000</f>
        <v>0</v>
      </c>
      <c r="H64" s="16">
        <f>Plan1!I64/Plan1!$AD$64*100000</f>
        <v>0</v>
      </c>
      <c r="I64" s="16">
        <f>Plan1!J64/Plan1!$AD$64*100000</f>
        <v>0</v>
      </c>
      <c r="J64" s="16">
        <f>Plan1!K64/Plan1!$AD$64*100000</f>
        <v>0</v>
      </c>
      <c r="K64" s="16">
        <f>Plan1!L64/Plan1!$AD$64*100000</f>
        <v>3.7970838396111781</v>
      </c>
      <c r="L64" s="16">
        <f>Plan1!M64/Plan1!$AD$64*100000</f>
        <v>0</v>
      </c>
      <c r="M64" s="16">
        <f>Plan1!N64/Plan1!$AD$64*100000</f>
        <v>3.7970838396111781</v>
      </c>
      <c r="N64" s="16">
        <f>Plan1!O64/Plan1!$AD$64*100000</f>
        <v>7.5941676792223562</v>
      </c>
      <c r="O64" s="16">
        <f>Plan1!P64/Plan1!$AD$64*100000</f>
        <v>18.985419198055894</v>
      </c>
      <c r="P64" s="16">
        <f>Plan1!Q64/Plan1!$AD$64*100000</f>
        <v>0</v>
      </c>
      <c r="Q64" s="16">
        <f>Plan1!R64/Plan1!$AD$64*100000</f>
        <v>0</v>
      </c>
      <c r="R64" s="16">
        <f>Plan1!S64/Plan1!$AD$64*100000</f>
        <v>0</v>
      </c>
      <c r="S64" s="16">
        <f>Plan1!T64/Plan1!$AD$64*100000</f>
        <v>0</v>
      </c>
      <c r="T64" s="16">
        <f>Plan1!U64/Plan1!$AD$64*100000</f>
        <v>0</v>
      </c>
      <c r="U64" s="16">
        <f>Plan1!V64/Plan1!$AD$64*100000</f>
        <v>3.7970838396111781</v>
      </c>
      <c r="V64" s="16">
        <f>Plan1!W64/Plan1!$AD$64*100000</f>
        <v>0</v>
      </c>
      <c r="W64" s="16">
        <f>Plan1!X64/Plan1!$AD$64*100000</f>
        <v>0</v>
      </c>
      <c r="X64" s="16">
        <f>Plan1!Y64/Plan1!$AD$64*100000</f>
        <v>3.7970838396111781</v>
      </c>
      <c r="Y64" s="16">
        <f>Plan1!Z64/Plan1!$AD$64*100000</f>
        <v>0</v>
      </c>
      <c r="Z64" s="16">
        <f>Plan1!AA64/Plan1!$AD$64*100000</f>
        <v>0</v>
      </c>
      <c r="AA64" s="16">
        <f>Plan1!AB64/Plan1!$AD$10*100000</f>
        <v>0</v>
      </c>
      <c r="AB64" s="107">
        <f>SUM(Plan1!AC64)</f>
        <v>14</v>
      </c>
      <c r="AC64" s="144">
        <v>26336</v>
      </c>
      <c r="AD64" s="9">
        <f t="shared" si="0"/>
        <v>53.159173754556498</v>
      </c>
    </row>
    <row r="65" spans="1:30" ht="18" customHeight="1">
      <c r="A65" s="11" t="s">
        <v>87</v>
      </c>
      <c r="B65" s="16">
        <f>Plan1!C65/Plan1!$AD$65*100000</f>
        <v>0</v>
      </c>
      <c r="C65" s="16">
        <f>Plan1!D65/Plan1!$AD$65*100000</f>
        <v>3.7225924133566619</v>
      </c>
      <c r="D65" s="16">
        <f>Plan1!E65/Plan1!$AD$65*100000</f>
        <v>0</v>
      </c>
      <c r="E65" s="16">
        <f>Plan1!F65/Plan1!$AD$65*100000</f>
        <v>0</v>
      </c>
      <c r="F65" s="16">
        <f>Plan1!G65/Plan1!$AD$65*100000</f>
        <v>0</v>
      </c>
      <c r="G65" s="16">
        <f>Plan1!H65/Plan1!$AD$65*100000</f>
        <v>0</v>
      </c>
      <c r="H65" s="16">
        <f>Plan1!I65/Plan1!$AD$65*100000</f>
        <v>0</v>
      </c>
      <c r="I65" s="16">
        <f>Plan1!J65/Plan1!$AD$65*100000</f>
        <v>0</v>
      </c>
      <c r="J65" s="16">
        <f>Plan1!K65/Plan1!$AD$65*100000</f>
        <v>0</v>
      </c>
      <c r="K65" s="16">
        <f>Plan1!L65/Plan1!$AD$65*100000</f>
        <v>0</v>
      </c>
      <c r="L65" s="16">
        <f>Plan1!M65/Plan1!$AD$65*100000</f>
        <v>0</v>
      </c>
      <c r="M65" s="16">
        <f>Plan1!N65/Plan1!$AD$65*100000</f>
        <v>0</v>
      </c>
      <c r="N65" s="16">
        <f>Plan1!O65/Plan1!$AD$65*100000</f>
        <v>0</v>
      </c>
      <c r="O65" s="16">
        <f>Plan1!P65/Plan1!$AD$65*100000</f>
        <v>0</v>
      </c>
      <c r="P65" s="16">
        <f>Plan1!Q65/Plan1!$AD$65*100000</f>
        <v>0</v>
      </c>
      <c r="Q65" s="16">
        <f>Plan1!R65/Plan1!$AD$65*100000</f>
        <v>0</v>
      </c>
      <c r="R65" s="16">
        <f>Plan1!S65/Plan1!$AD$65*100000</f>
        <v>0</v>
      </c>
      <c r="S65" s="16">
        <f>Plan1!T65/Plan1!$AD$65*100000</f>
        <v>0</v>
      </c>
      <c r="T65" s="16">
        <f>Plan1!U65/Plan1!$AD$65*100000</f>
        <v>0</v>
      </c>
      <c r="U65" s="16">
        <f>Plan1!V65/Plan1!$AD$65*100000</f>
        <v>0</v>
      </c>
      <c r="V65" s="16">
        <f>Plan1!W65/Plan1!$AD$65*100000</f>
        <v>0</v>
      </c>
      <c r="W65" s="16">
        <f>Plan1!X65/Plan1!$AD$65*100000</f>
        <v>0</v>
      </c>
      <c r="X65" s="16">
        <f>Plan1!Y65/Plan1!$AD$65*100000</f>
        <v>0</v>
      </c>
      <c r="Y65" s="16">
        <f>Plan1!Z65/Plan1!$AD$65*100000</f>
        <v>0</v>
      </c>
      <c r="Z65" s="16">
        <f>Plan1!AA65/Plan1!$AD$65*100000</f>
        <v>0</v>
      </c>
      <c r="AA65" s="16">
        <f>Plan1!AB65/Plan1!$AD$10*100000</f>
        <v>0</v>
      </c>
      <c r="AB65" s="107">
        <f>SUM(Plan1!AC65)</f>
        <v>1</v>
      </c>
      <c r="AC65" s="144">
        <v>26863</v>
      </c>
      <c r="AD65" s="9">
        <f t="shared" si="0"/>
        <v>3.7225924133566619</v>
      </c>
    </row>
    <row r="66" spans="1:30" ht="18" customHeight="1">
      <c r="A66" s="11" t="s">
        <v>88</v>
      </c>
      <c r="B66" s="16">
        <f>Plan1!C66/Plan1!$AD$66*100000</f>
        <v>0</v>
      </c>
      <c r="C66" s="16">
        <f>Plan1!D66/Plan1!$AD$66*100000</f>
        <v>0</v>
      </c>
      <c r="D66" s="16">
        <f>Plan1!E66/Plan1!$AD$66*100000</f>
        <v>0</v>
      </c>
      <c r="E66" s="16">
        <f>Plan1!F66/Plan1!$AD$66*100000</f>
        <v>0</v>
      </c>
      <c r="F66" s="16">
        <f>Plan1!G66/Plan1!$AD$66*100000</f>
        <v>0</v>
      </c>
      <c r="G66" s="16">
        <f>Plan1!H66/Plan1!$AD$66*100000</f>
        <v>0</v>
      </c>
      <c r="H66" s="16">
        <f>Plan1!I66/Plan1!$AD$66*100000</f>
        <v>0</v>
      </c>
      <c r="I66" s="16">
        <f>Plan1!J66/Plan1!$AD$66*100000</f>
        <v>0</v>
      </c>
      <c r="J66" s="16">
        <f>Plan1!K66/Plan1!$AD$66*100000</f>
        <v>0</v>
      </c>
      <c r="K66" s="16">
        <f>Plan1!L66/Plan1!$AD$66*100000</f>
        <v>0</v>
      </c>
      <c r="L66" s="16">
        <f>Plan1!M66/Plan1!$AD$66*100000</f>
        <v>0</v>
      </c>
      <c r="M66" s="16">
        <f>Plan1!N66/Plan1!$AD$66*100000</f>
        <v>0</v>
      </c>
      <c r="N66" s="16">
        <f>Plan1!O66/Plan1!$AD$66*100000</f>
        <v>0</v>
      </c>
      <c r="O66" s="16">
        <f>Plan1!P66/Plan1!$AD$66*100000</f>
        <v>0</v>
      </c>
      <c r="P66" s="16">
        <f>Plan1!Q66/Plan1!$AD$66*100000</f>
        <v>0</v>
      </c>
      <c r="Q66" s="16">
        <f>Plan1!R66/Plan1!$AD$66*100000</f>
        <v>4.7551117451260101</v>
      </c>
      <c r="R66" s="16">
        <f>Plan1!S66/Plan1!$AD$66*100000</f>
        <v>0</v>
      </c>
      <c r="S66" s="16">
        <f>Plan1!T66/Plan1!$AD$66*100000</f>
        <v>0</v>
      </c>
      <c r="T66" s="16">
        <f>Plan1!U66/Plan1!$AD$66*100000</f>
        <v>0</v>
      </c>
      <c r="U66" s="16">
        <f>Plan1!V66/Plan1!$AD$66*100000</f>
        <v>0</v>
      </c>
      <c r="V66" s="16">
        <f>Plan1!W66/Plan1!$AD$66*100000</f>
        <v>0</v>
      </c>
      <c r="W66" s="16">
        <f>Plan1!X66/Plan1!$AD$66*100000</f>
        <v>0</v>
      </c>
      <c r="X66" s="16">
        <f>Plan1!Y66/Plan1!$AD$66*100000</f>
        <v>0</v>
      </c>
      <c r="Y66" s="16">
        <f>Plan1!Z66/Plan1!$AD$66*100000</f>
        <v>0</v>
      </c>
      <c r="Z66" s="16">
        <f>Plan1!AA66/Plan1!$AD$66*100000</f>
        <v>0</v>
      </c>
      <c r="AA66" s="16">
        <f>Plan1!AB66/Plan1!$AD$10*100000</f>
        <v>0</v>
      </c>
      <c r="AB66" s="107">
        <f>SUM(Plan1!AC66)</f>
        <v>1</v>
      </c>
      <c r="AC66" s="144">
        <v>21030</v>
      </c>
      <c r="AD66" s="9">
        <f t="shared" si="0"/>
        <v>4.7551117451260101</v>
      </c>
    </row>
    <row r="67" spans="1:30" ht="18" customHeight="1">
      <c r="A67" s="11" t="s">
        <v>89</v>
      </c>
      <c r="B67" s="16">
        <f>Plan1!C67/Plan1!$AD$67*100000</f>
        <v>0</v>
      </c>
      <c r="C67" s="16">
        <f>Plan1!D67/Plan1!$AD$67*100000</f>
        <v>0</v>
      </c>
      <c r="D67" s="16">
        <f>Plan1!E67/Plan1!$AD$67*100000</f>
        <v>0</v>
      </c>
      <c r="E67" s="16">
        <f>Plan1!F67/Plan1!$AD$67*100000</f>
        <v>0</v>
      </c>
      <c r="F67" s="16">
        <f>Plan1!G67/Plan1!$AD$67*100000</f>
        <v>12.777919754663941</v>
      </c>
      <c r="G67" s="16">
        <f>Plan1!H67/Plan1!$AD$67*100000</f>
        <v>0</v>
      </c>
      <c r="H67" s="16">
        <f>Plan1!I67/Plan1!$AD$67*100000</f>
        <v>0</v>
      </c>
      <c r="I67" s="16">
        <f>Plan1!J67/Plan1!$AD$67*100000</f>
        <v>0</v>
      </c>
      <c r="J67" s="16">
        <f>Plan1!K67/Plan1!$AD$67*100000</f>
        <v>0</v>
      </c>
      <c r="K67" s="16">
        <f>Plan1!L67/Plan1!$AD$67*100000</f>
        <v>0</v>
      </c>
      <c r="L67" s="16">
        <f>Plan1!M67/Plan1!$AD$67*100000</f>
        <v>0</v>
      </c>
      <c r="M67" s="16">
        <f>Plan1!N67/Plan1!$AD$67*100000</f>
        <v>12.777919754663941</v>
      </c>
      <c r="N67" s="16">
        <f>Plan1!O67/Plan1!$AD$67*100000</f>
        <v>0</v>
      </c>
      <c r="O67" s="16">
        <f>Plan1!P67/Plan1!$AD$67*100000</f>
        <v>0</v>
      </c>
      <c r="P67" s="16">
        <f>Plan1!Q67/Plan1!$AD$67*100000</f>
        <v>0</v>
      </c>
      <c r="Q67" s="16">
        <f>Plan1!R67/Plan1!$AD$67*100000</f>
        <v>0</v>
      </c>
      <c r="R67" s="16">
        <f>Plan1!S67/Plan1!$AD$67*100000</f>
        <v>0</v>
      </c>
      <c r="S67" s="16">
        <f>Plan1!T67/Plan1!$AD$67*100000</f>
        <v>0</v>
      </c>
      <c r="T67" s="16">
        <f>Plan1!U67/Plan1!$AD$67*100000</f>
        <v>0</v>
      </c>
      <c r="U67" s="16">
        <f>Plan1!V67/Plan1!$AD$67*100000</f>
        <v>0</v>
      </c>
      <c r="V67" s="16">
        <f>Plan1!W67/Plan1!$AD$67*100000</f>
        <v>0</v>
      </c>
      <c r="W67" s="16">
        <f>Plan1!X67/Plan1!$AD$67*100000</f>
        <v>0</v>
      </c>
      <c r="X67" s="16">
        <f>Plan1!Y67/Plan1!$AD$67*100000</f>
        <v>0</v>
      </c>
      <c r="Y67" s="16">
        <f>Plan1!Z67/Plan1!$AD$67*100000</f>
        <v>0</v>
      </c>
      <c r="Z67" s="16">
        <f>Plan1!AA67/Plan1!$AD$67*100000</f>
        <v>0</v>
      </c>
      <c r="AA67" s="16">
        <f>Plan1!AB67/Plan1!$AD$10*100000</f>
        <v>0</v>
      </c>
      <c r="AB67" s="107">
        <f>SUM(Plan1!AC67)</f>
        <v>2</v>
      </c>
      <c r="AC67" s="144">
        <v>7826</v>
      </c>
      <c r="AD67" s="9">
        <f t="shared" si="0"/>
        <v>25.555839509327882</v>
      </c>
    </row>
    <row r="68" spans="1:30" ht="18" customHeight="1">
      <c r="A68" s="11" t="s">
        <v>90</v>
      </c>
      <c r="B68" s="16">
        <f>Plan1!C68/Plan1!$AD$68*100000</f>
        <v>17.55001755001755</v>
      </c>
      <c r="C68" s="16">
        <f>Plan1!D68/Plan1!$AD$68*100000</f>
        <v>8.7750087750087751</v>
      </c>
      <c r="D68" s="16">
        <f>Plan1!E68/Plan1!$AD$68*100000</f>
        <v>0</v>
      </c>
      <c r="E68" s="16">
        <f>Plan1!F68/Plan1!$AD$68*100000</f>
        <v>0</v>
      </c>
      <c r="F68" s="16">
        <f>Plan1!G68/Plan1!$AD$68*100000</f>
        <v>0</v>
      </c>
      <c r="G68" s="16">
        <f>Plan1!H68/Plan1!$AD$68*100000</f>
        <v>8.7750087750087751</v>
      </c>
      <c r="H68" s="16">
        <f>Plan1!I68/Plan1!$AD$68*100000</f>
        <v>8.7750087750087751</v>
      </c>
      <c r="I68" s="16">
        <f>Plan1!J68/Plan1!$AD$68*100000</f>
        <v>0</v>
      </c>
      <c r="J68" s="16">
        <f>Plan1!K68/Plan1!$AD$68*100000</f>
        <v>0</v>
      </c>
      <c r="K68" s="16">
        <f>Plan1!L68/Plan1!$AD$68*100000</f>
        <v>0</v>
      </c>
      <c r="L68" s="16">
        <f>Plan1!M68/Plan1!$AD$68*100000</f>
        <v>0</v>
      </c>
      <c r="M68" s="16">
        <f>Plan1!N68/Plan1!$AD$68*100000</f>
        <v>0</v>
      </c>
      <c r="N68" s="16">
        <f>Plan1!O68/Plan1!$AD$68*100000</f>
        <v>8.7750087750087751</v>
      </c>
      <c r="O68" s="16">
        <f>Plan1!P68/Plan1!$AD$68*100000</f>
        <v>26.325026325026325</v>
      </c>
      <c r="P68" s="16">
        <f>Plan1!Q68/Plan1!$AD$68*100000</f>
        <v>0</v>
      </c>
      <c r="Q68" s="16">
        <f>Plan1!R68/Plan1!$AD$68*100000</f>
        <v>0</v>
      </c>
      <c r="R68" s="16">
        <f>Plan1!S68/Plan1!$AD$68*100000</f>
        <v>0</v>
      </c>
      <c r="S68" s="16">
        <f>Plan1!T68/Plan1!$AD$68*100000</f>
        <v>0</v>
      </c>
      <c r="T68" s="16">
        <f>Plan1!U68/Plan1!$AD$68*100000</f>
        <v>0</v>
      </c>
      <c r="U68" s="16">
        <f>Plan1!V68/Plan1!$AD$68*100000</f>
        <v>0</v>
      </c>
      <c r="V68" s="16">
        <f>Plan1!W68/Plan1!$AD$68*100000</f>
        <v>0</v>
      </c>
      <c r="W68" s="16">
        <f>Plan1!X68/Plan1!$AD$68*100000</f>
        <v>0</v>
      </c>
      <c r="X68" s="16">
        <f>Plan1!Y68/Plan1!$AD$68*100000</f>
        <v>0</v>
      </c>
      <c r="Y68" s="16">
        <f>Plan1!Z68/Plan1!$AD$68*100000</f>
        <v>0</v>
      </c>
      <c r="Z68" s="16">
        <f>Plan1!AA68/Plan1!$AD$68*100000</f>
        <v>0</v>
      </c>
      <c r="AA68" s="16">
        <f>Plan1!AB68/Plan1!$AD$10*100000</f>
        <v>0</v>
      </c>
      <c r="AB68" s="107">
        <f>SUM(Plan1!AC68)</f>
        <v>9</v>
      </c>
      <c r="AC68" s="144">
        <v>11396</v>
      </c>
      <c r="AD68" s="9">
        <f t="shared" si="0"/>
        <v>78.975078975078972</v>
      </c>
    </row>
    <row r="69" spans="1:30" ht="18" customHeight="1">
      <c r="A69" s="11" t="s">
        <v>91</v>
      </c>
      <c r="B69" s="16">
        <f>Plan1!C69/Plan1!$AD$69*100000</f>
        <v>0</v>
      </c>
      <c r="C69" s="16">
        <f>Plan1!D69/Plan1!$AD$69*100000</f>
        <v>0</v>
      </c>
      <c r="D69" s="16">
        <f>Plan1!E69/Plan1!$AD$69*100000</f>
        <v>0</v>
      </c>
      <c r="E69" s="16">
        <f>Plan1!F69/Plan1!$AD$69*100000</f>
        <v>0</v>
      </c>
      <c r="F69" s="16">
        <f>Plan1!G69/Plan1!$AD$69*100000</f>
        <v>0</v>
      </c>
      <c r="G69" s="16">
        <f>Plan1!H69/Plan1!$AD$69*100000</f>
        <v>0</v>
      </c>
      <c r="H69" s="16">
        <f>Plan1!I69/Plan1!$AD$69*100000</f>
        <v>0</v>
      </c>
      <c r="I69" s="16">
        <f>Plan1!J69/Plan1!$AD$69*100000</f>
        <v>0</v>
      </c>
      <c r="J69" s="16">
        <f>Plan1!K69/Plan1!$AD$69*100000</f>
        <v>0</v>
      </c>
      <c r="K69" s="16">
        <f>Plan1!L69/Plan1!$AD$69*100000</f>
        <v>0</v>
      </c>
      <c r="L69" s="16">
        <f>Plan1!M69/Plan1!$AD$69*100000</f>
        <v>0</v>
      </c>
      <c r="M69" s="16">
        <f>Plan1!N69/Plan1!$AD$69*100000</f>
        <v>0</v>
      </c>
      <c r="N69" s="16">
        <f>Plan1!O69/Plan1!$AD$69*100000</f>
        <v>0</v>
      </c>
      <c r="O69" s="16">
        <f>Plan1!P69/Plan1!$AD$69*100000</f>
        <v>5.1757155426737746</v>
      </c>
      <c r="P69" s="16">
        <f>Plan1!Q69/Plan1!$AD$69*100000</f>
        <v>0</v>
      </c>
      <c r="Q69" s="16">
        <f>Plan1!R69/Plan1!$AD$69*100000</f>
        <v>0</v>
      </c>
      <c r="R69" s="16">
        <f>Plan1!S69/Plan1!$AD$69*100000</f>
        <v>0</v>
      </c>
      <c r="S69" s="16">
        <f>Plan1!T69/Plan1!$AD$69*100000</f>
        <v>0</v>
      </c>
      <c r="T69" s="16">
        <f>Plan1!U69/Plan1!$AD$69*100000</f>
        <v>0</v>
      </c>
      <c r="U69" s="16">
        <f>Plan1!V69/Plan1!$AD$69*100000</f>
        <v>0</v>
      </c>
      <c r="V69" s="16">
        <f>Plan1!W69/Plan1!$AD$69*100000</f>
        <v>5.1757155426737746</v>
      </c>
      <c r="W69" s="16">
        <f>Plan1!X69/Plan1!$AD$69*100000</f>
        <v>0</v>
      </c>
      <c r="X69" s="16">
        <f>Plan1!Y69/Plan1!$AD$69*100000</f>
        <v>0</v>
      </c>
      <c r="Y69" s="16">
        <f>Plan1!Z69/Plan1!$AD$69*100000</f>
        <v>0</v>
      </c>
      <c r="Z69" s="16">
        <f>Plan1!AA69/Plan1!$AD$69*100000</f>
        <v>0</v>
      </c>
      <c r="AA69" s="16">
        <f>Plan1!AB69/Plan1!$AD$10*100000</f>
        <v>0</v>
      </c>
      <c r="AB69" s="107">
        <f>SUM(Plan1!AC69)</f>
        <v>2</v>
      </c>
      <c r="AC69" s="144">
        <v>19321</v>
      </c>
      <c r="AD69" s="9">
        <f t="shared" si="0"/>
        <v>10.351431085347549</v>
      </c>
    </row>
    <row r="70" spans="1:30" ht="18" customHeight="1">
      <c r="A70" s="11" t="s">
        <v>92</v>
      </c>
      <c r="B70" s="16">
        <f>Plan1!C70/Plan1!$AD$70*100000</f>
        <v>0</v>
      </c>
      <c r="C70" s="16">
        <f>Plan1!D70/Plan1!$AD$70*100000</f>
        <v>0</v>
      </c>
      <c r="D70" s="16">
        <f>Plan1!E70/Plan1!$AD$70*100000</f>
        <v>0</v>
      </c>
      <c r="E70" s="16">
        <f>Plan1!F70/Plan1!$AD$70*100000</f>
        <v>0</v>
      </c>
      <c r="F70" s="16">
        <f>Plan1!G70/Plan1!$AD$70*100000</f>
        <v>0</v>
      </c>
      <c r="G70" s="16">
        <f>Plan1!H70/Plan1!$AD$70*100000</f>
        <v>0</v>
      </c>
      <c r="H70" s="16">
        <f>Plan1!I70/Plan1!$AD$70*100000</f>
        <v>0</v>
      </c>
      <c r="I70" s="16">
        <f>Plan1!J70/Plan1!$AD$70*100000</f>
        <v>0</v>
      </c>
      <c r="J70" s="16">
        <f>Plan1!K70/Plan1!$AD$70*100000</f>
        <v>0</v>
      </c>
      <c r="K70" s="16">
        <f>Plan1!L70/Plan1!$AD$70*100000</f>
        <v>8.2850041425020713</v>
      </c>
      <c r="L70" s="16">
        <f>Plan1!M70/Plan1!$AD$70*100000</f>
        <v>0</v>
      </c>
      <c r="M70" s="16">
        <f>Plan1!N70/Plan1!$AD$70*100000</f>
        <v>0</v>
      </c>
      <c r="N70" s="16">
        <f>Plan1!O70/Plan1!$AD$70*100000</f>
        <v>0</v>
      </c>
      <c r="O70" s="16">
        <f>Plan1!P70/Plan1!$AD$70*100000</f>
        <v>0</v>
      </c>
      <c r="P70" s="16">
        <f>Plan1!Q70/Plan1!$AD$70*100000</f>
        <v>0</v>
      </c>
      <c r="Q70" s="16">
        <f>Plan1!R70/Plan1!$AD$70*100000</f>
        <v>0</v>
      </c>
      <c r="R70" s="16">
        <f>Plan1!S70/Plan1!$AD$70*100000</f>
        <v>0</v>
      </c>
      <c r="S70" s="16">
        <f>Plan1!T70/Plan1!$AD$70*100000</f>
        <v>0</v>
      </c>
      <c r="T70" s="16">
        <f>Plan1!U70/Plan1!$AD$70*100000</f>
        <v>0</v>
      </c>
      <c r="U70" s="16">
        <f>Plan1!V70/Plan1!$AD$70*100000</f>
        <v>0</v>
      </c>
      <c r="V70" s="16">
        <f>Plan1!W70/Plan1!$AD$70*100000</f>
        <v>0</v>
      </c>
      <c r="W70" s="16">
        <f>Plan1!X70/Plan1!$AD$70*100000</f>
        <v>0</v>
      </c>
      <c r="X70" s="16">
        <f>Plan1!Y70/Plan1!$AD$70*100000</f>
        <v>0</v>
      </c>
      <c r="Y70" s="16">
        <f>Plan1!Z70/Plan1!$AD$70*100000</f>
        <v>0</v>
      </c>
      <c r="Z70" s="16">
        <f>Plan1!AA70/Plan1!$AD$70*100000</f>
        <v>0</v>
      </c>
      <c r="AA70" s="16">
        <f>Plan1!AB70/Plan1!$AD$10*100000</f>
        <v>0</v>
      </c>
      <c r="AB70" s="107">
        <f>SUM(Plan1!AC70)</f>
        <v>1</v>
      </c>
      <c r="AC70" s="144">
        <v>12070</v>
      </c>
      <c r="AD70" s="9">
        <f t="shared" si="0"/>
        <v>8.2850041425020713</v>
      </c>
    </row>
    <row r="71" spans="1:30" ht="18" customHeight="1">
      <c r="A71" s="11" t="s">
        <v>93</v>
      </c>
      <c r="B71" s="16">
        <f>Plan1!C71/Plan1!$AD$71*100000</f>
        <v>0</v>
      </c>
      <c r="C71" s="16">
        <f>Plan1!D71/Plan1!$AD$71*100000</f>
        <v>0</v>
      </c>
      <c r="D71" s="16">
        <f>Plan1!E71/Plan1!$AD$71*100000</f>
        <v>0</v>
      </c>
      <c r="E71" s="16">
        <f>Plan1!F71/Plan1!$AD$71*100000</f>
        <v>0</v>
      </c>
      <c r="F71" s="16">
        <f>Plan1!G71/Plan1!$AD$71*100000</f>
        <v>7.7597578955536584</v>
      </c>
      <c r="G71" s="16">
        <f>Plan1!H71/Plan1!$AD$71*100000</f>
        <v>0</v>
      </c>
      <c r="H71" s="16">
        <f>Plan1!I71/Plan1!$AD$71*100000</f>
        <v>0</v>
      </c>
      <c r="I71" s="16">
        <f>Plan1!J71/Plan1!$AD$71*100000</f>
        <v>0</v>
      </c>
      <c r="J71" s="16">
        <f>Plan1!K71/Plan1!$AD$71*100000</f>
        <v>0</v>
      </c>
      <c r="K71" s="16">
        <f>Plan1!L71/Plan1!$AD$71*100000</f>
        <v>0</v>
      </c>
      <c r="L71" s="16">
        <f>Plan1!M71/Plan1!$AD$71*100000</f>
        <v>0</v>
      </c>
      <c r="M71" s="16">
        <f>Plan1!N71/Plan1!$AD$71*100000</f>
        <v>0</v>
      </c>
      <c r="N71" s="16">
        <f>Plan1!O71/Plan1!$AD$71*100000</f>
        <v>7.7597578955536584</v>
      </c>
      <c r="O71" s="16">
        <f>Plan1!P71/Plan1!$AD$71*100000</f>
        <v>15.519515791107317</v>
      </c>
      <c r="P71" s="16">
        <f>Plan1!Q71/Plan1!$AD$71*100000</f>
        <v>0</v>
      </c>
      <c r="Q71" s="16">
        <f>Plan1!R71/Plan1!$AD$71*100000</f>
        <v>0</v>
      </c>
      <c r="R71" s="16">
        <f>Plan1!S71/Plan1!$AD$71*100000</f>
        <v>0</v>
      </c>
      <c r="S71" s="16">
        <f>Plan1!T71/Plan1!$AD$71*100000</f>
        <v>0</v>
      </c>
      <c r="T71" s="16">
        <f>Plan1!U71/Plan1!$AD$71*100000</f>
        <v>0</v>
      </c>
      <c r="U71" s="16">
        <f>Plan1!V71/Plan1!$AD$71*100000</f>
        <v>0</v>
      </c>
      <c r="V71" s="16">
        <f>Plan1!W71/Plan1!$AD$71*100000</f>
        <v>0</v>
      </c>
      <c r="W71" s="16">
        <f>Plan1!X71/Plan1!$AD$71*100000</f>
        <v>0</v>
      </c>
      <c r="X71" s="16">
        <f>Plan1!Y71/Plan1!$AD$71*100000</f>
        <v>0</v>
      </c>
      <c r="Y71" s="16">
        <f>Plan1!Z71/Plan1!$AD$71*100000</f>
        <v>0</v>
      </c>
      <c r="Z71" s="16">
        <f>Plan1!AA71/Plan1!$AD$71*100000</f>
        <v>0</v>
      </c>
      <c r="AA71" s="16">
        <f>Plan1!AB71/Plan1!$AD$10*100000</f>
        <v>0</v>
      </c>
      <c r="AB71" s="107">
        <f>SUM(Plan1!AC71)</f>
        <v>4</v>
      </c>
      <c r="AC71" s="144">
        <v>12887</v>
      </c>
      <c r="AD71" s="9">
        <f t="shared" si="0"/>
        <v>31.039031582214633</v>
      </c>
    </row>
    <row r="72" spans="1:30" ht="18" customHeight="1">
      <c r="A72" s="11" t="s">
        <v>148</v>
      </c>
      <c r="B72" s="16">
        <f>Plan1!C72/Plan1!$AD$72*100000</f>
        <v>0</v>
      </c>
      <c r="C72" s="16">
        <f>Plan1!D72/Plan1!$AD$72*100000</f>
        <v>0</v>
      </c>
      <c r="D72" s="16">
        <f>Plan1!E72/Plan1!$AD$72*100000</f>
        <v>2.5383287643415575</v>
      </c>
      <c r="E72" s="16">
        <f>Plan1!F72/Plan1!$AD$72*100000</f>
        <v>0</v>
      </c>
      <c r="F72" s="16">
        <f>Plan1!G72/Plan1!$AD$72*100000</f>
        <v>7.614986293024673</v>
      </c>
      <c r="G72" s="16">
        <f>Plan1!H72/Plan1!$AD$72*100000</f>
        <v>2.5383287643415575</v>
      </c>
      <c r="H72" s="16">
        <f>Plan1!I72/Plan1!$AD$72*100000</f>
        <v>0</v>
      </c>
      <c r="I72" s="16">
        <f>Plan1!J72/Plan1!$AD$72*100000</f>
        <v>2.5383287643415575</v>
      </c>
      <c r="J72" s="16">
        <f>Plan1!K72/Plan1!$AD$72*100000</f>
        <v>2.5383287643415575</v>
      </c>
      <c r="K72" s="16">
        <f>Plan1!L72/Plan1!$AD$72*100000</f>
        <v>0</v>
      </c>
      <c r="L72" s="16">
        <f>Plan1!M72/Plan1!$AD$72*100000</f>
        <v>2.5383287643415575</v>
      </c>
      <c r="M72" s="16">
        <f>Plan1!N72/Plan1!$AD$72*100000</f>
        <v>2.5383287643415575</v>
      </c>
      <c r="N72" s="16">
        <f>Plan1!O72/Plan1!$AD$72*100000</f>
        <v>0</v>
      </c>
      <c r="O72" s="16">
        <f>Plan1!P72/Plan1!$AD$72*100000</f>
        <v>0</v>
      </c>
      <c r="P72" s="16">
        <f>Plan1!Q72/Plan1!$AD$72*100000</f>
        <v>0</v>
      </c>
      <c r="Q72" s="16">
        <f>Plan1!R72/Plan1!$AD$72*100000</f>
        <v>0</v>
      </c>
      <c r="R72" s="16">
        <f>Plan1!S72/Plan1!$AD$72*100000</f>
        <v>0</v>
      </c>
      <c r="S72" s="16">
        <f>Plan1!T72/Plan1!$AD$72*100000</f>
        <v>0</v>
      </c>
      <c r="T72" s="16">
        <f>Plan1!U72/Plan1!$AD$72*100000</f>
        <v>0</v>
      </c>
      <c r="U72" s="16">
        <f>Plan1!V72/Plan1!$AD$72*100000</f>
        <v>0</v>
      </c>
      <c r="V72" s="16">
        <f>Plan1!W72/Plan1!$AD$72*100000</f>
        <v>0</v>
      </c>
      <c r="W72" s="16">
        <f>Plan1!X72/Plan1!$AD$72*100000</f>
        <v>0</v>
      </c>
      <c r="X72" s="16">
        <f>Plan1!Y72/Plan1!$AD$72*100000</f>
        <v>0</v>
      </c>
      <c r="Y72" s="16">
        <f>Plan1!Z72/Plan1!$AD$72*100000</f>
        <v>0</v>
      </c>
      <c r="Z72" s="16">
        <f>Plan1!AA72/Plan1!$AD$72*100000</f>
        <v>0</v>
      </c>
      <c r="AA72" s="16">
        <f>Plan1!AB72/Plan1!$AD$10*100000</f>
        <v>0</v>
      </c>
      <c r="AB72" s="107">
        <f>SUM(Plan1!AC72)</f>
        <v>9</v>
      </c>
      <c r="AC72" s="144">
        <v>39396</v>
      </c>
      <c r="AD72" s="9">
        <f t="shared" si="0"/>
        <v>22.844958879074017</v>
      </c>
    </row>
    <row r="73" spans="1:30" ht="18" customHeight="1">
      <c r="A73" s="11" t="s">
        <v>94</v>
      </c>
      <c r="B73" s="16">
        <f>Plan1!C73/Plan1!$AD$73*100000</f>
        <v>0</v>
      </c>
      <c r="C73" s="16">
        <f>Plan1!D73/Plan1!$AD$73*100000</f>
        <v>0</v>
      </c>
      <c r="D73" s="16">
        <f>Plan1!E73/Plan1!$AD$73*100000</f>
        <v>0</v>
      </c>
      <c r="E73" s="16">
        <f>Plan1!F73/Plan1!$AD$73*100000</f>
        <v>0</v>
      </c>
      <c r="F73" s="16">
        <f>Plan1!G73/Plan1!$AD$73*100000</f>
        <v>0</v>
      </c>
      <c r="G73" s="16">
        <f>Plan1!H73/Plan1!$AD$73*100000</f>
        <v>0</v>
      </c>
      <c r="H73" s="16">
        <f>Plan1!I73/Plan1!$AD$73*100000</f>
        <v>0</v>
      </c>
      <c r="I73" s="16">
        <f>Plan1!J73/Plan1!$AD$73*100000</f>
        <v>0</v>
      </c>
      <c r="J73" s="16">
        <f>Plan1!K73/Plan1!$AD$73*100000</f>
        <v>0</v>
      </c>
      <c r="K73" s="16">
        <f>Plan1!L73/Plan1!$AD$73*100000</f>
        <v>0</v>
      </c>
      <c r="L73" s="16">
        <f>Plan1!M73/Plan1!$AD$73*100000</f>
        <v>0</v>
      </c>
      <c r="M73" s="16">
        <f>Plan1!N73/Plan1!$AD$73*100000</f>
        <v>0</v>
      </c>
      <c r="N73" s="16">
        <f>Plan1!O73/Plan1!$AD$73*100000</f>
        <v>0</v>
      </c>
      <c r="O73" s="16">
        <f>Plan1!P73/Plan1!$AD$73*100000</f>
        <v>0</v>
      </c>
      <c r="P73" s="16">
        <f>Plan1!Q73/Plan1!$AD$73*100000</f>
        <v>0</v>
      </c>
      <c r="Q73" s="16">
        <f>Plan1!R73/Plan1!$AD$73*100000</f>
        <v>0</v>
      </c>
      <c r="R73" s="16">
        <f>Plan1!S73/Plan1!$AD$73*100000</f>
        <v>0</v>
      </c>
      <c r="S73" s="16">
        <f>Plan1!T73/Plan1!$AD$73*100000</f>
        <v>0</v>
      </c>
      <c r="T73" s="16">
        <f>Plan1!U73/Plan1!$AD$73*100000</f>
        <v>0</v>
      </c>
      <c r="U73" s="16">
        <f>Plan1!V73/Plan1!$AD$73*100000</f>
        <v>0</v>
      </c>
      <c r="V73" s="16">
        <f>Plan1!W73/Plan1!$AD$73*100000</f>
        <v>0</v>
      </c>
      <c r="W73" s="16">
        <f>Plan1!X73/Plan1!$AD$73*100000</f>
        <v>0</v>
      </c>
      <c r="X73" s="16">
        <f>Plan1!Y73/Plan1!$AD$73*100000</f>
        <v>0</v>
      </c>
      <c r="Y73" s="16">
        <f>Plan1!Z73/Plan1!$AD$73*100000</f>
        <v>0</v>
      </c>
      <c r="Z73" s="16">
        <f>Plan1!AA73/Plan1!$AD$73*100000</f>
        <v>0</v>
      </c>
      <c r="AA73" s="16">
        <f>Plan1!AB73/Plan1!$AD$10*100000</f>
        <v>0</v>
      </c>
      <c r="AB73" s="107">
        <f>SUM(Plan1!AC73)</f>
        <v>0</v>
      </c>
      <c r="AC73" s="144">
        <v>23882</v>
      </c>
      <c r="AD73" s="9">
        <f t="shared" si="0"/>
        <v>0</v>
      </c>
    </row>
    <row r="74" spans="1:30" ht="18" customHeight="1">
      <c r="A74" s="11" t="s">
        <v>95</v>
      </c>
      <c r="B74" s="16">
        <f>Plan1!C74/Plan1!$AD$74*100000</f>
        <v>0</v>
      </c>
      <c r="C74" s="16">
        <f>Plan1!D74/Plan1!$AD$74*100000</f>
        <v>0</v>
      </c>
      <c r="D74" s="16">
        <f>Plan1!E74/Plan1!$AD$74*100000</f>
        <v>0</v>
      </c>
      <c r="E74" s="16">
        <f>Plan1!F74/Plan1!$AD$74*100000</f>
        <v>0</v>
      </c>
      <c r="F74" s="16">
        <f>Plan1!G74/Plan1!$AD$74*100000</f>
        <v>0</v>
      </c>
      <c r="G74" s="16">
        <f>Plan1!H74/Plan1!$AD$74*100000</f>
        <v>0</v>
      </c>
      <c r="H74" s="16">
        <f>Plan1!I74/Plan1!$AD$74*100000</f>
        <v>0</v>
      </c>
      <c r="I74" s="16">
        <f>Plan1!J74/Plan1!$AD$74*100000</f>
        <v>0</v>
      </c>
      <c r="J74" s="16">
        <f>Plan1!K74/Plan1!$AD$74*100000</f>
        <v>0</v>
      </c>
      <c r="K74" s="16">
        <f>Plan1!L74/Plan1!$AD$74*100000</f>
        <v>0</v>
      </c>
      <c r="L74" s="16">
        <f>Plan1!M74/Plan1!$AD$74*100000</f>
        <v>0</v>
      </c>
      <c r="M74" s="16">
        <f>Plan1!N74/Plan1!$AD$74*100000</f>
        <v>0</v>
      </c>
      <c r="N74" s="16">
        <f>Plan1!O74/Plan1!$AD$74*100000</f>
        <v>0</v>
      </c>
      <c r="O74" s="16">
        <f>Plan1!P74/Plan1!$AD$74*100000</f>
        <v>0</v>
      </c>
      <c r="P74" s="16">
        <f>Plan1!Q74/Plan1!$AD$74*100000</f>
        <v>0</v>
      </c>
      <c r="Q74" s="16">
        <f>Plan1!R74/Plan1!$AD$74*100000</f>
        <v>0</v>
      </c>
      <c r="R74" s="16">
        <f>Plan1!S74/Plan1!$AD$74*100000</f>
        <v>0</v>
      </c>
      <c r="S74" s="16">
        <f>Plan1!T74/Plan1!$AD$74*100000</f>
        <v>0</v>
      </c>
      <c r="T74" s="16">
        <f>Plan1!U74/Plan1!$AD$74*100000</f>
        <v>0</v>
      </c>
      <c r="U74" s="16">
        <f>Plan1!V74/Plan1!$AD$74*100000</f>
        <v>0</v>
      </c>
      <c r="V74" s="16">
        <f>Plan1!W74/Plan1!$AD$74*100000</f>
        <v>0</v>
      </c>
      <c r="W74" s="16">
        <f>Plan1!X74/Plan1!$AD$74*100000</f>
        <v>0</v>
      </c>
      <c r="X74" s="16">
        <f>Plan1!Y74/Plan1!$AD$74*100000</f>
        <v>0</v>
      </c>
      <c r="Y74" s="16">
        <f>Plan1!Z74/Plan1!$AD$74*100000</f>
        <v>0</v>
      </c>
      <c r="Z74" s="16">
        <f>Plan1!AA74/Plan1!$AD$74*100000</f>
        <v>0</v>
      </c>
      <c r="AA74" s="16">
        <f>Plan1!AB74/Plan1!$AD$10*100000</f>
        <v>0</v>
      </c>
      <c r="AB74" s="107">
        <f>SUM(Plan1!AC74)</f>
        <v>0</v>
      </c>
      <c r="AC74" s="144">
        <v>8764</v>
      </c>
      <c r="AD74" s="9">
        <f t="shared" si="0"/>
        <v>0</v>
      </c>
    </row>
    <row r="75" spans="1:30" ht="18" customHeight="1">
      <c r="A75" s="11" t="s">
        <v>96</v>
      </c>
      <c r="B75" s="16">
        <f>Plan1!C75/Plan1!$AD$75*100000</f>
        <v>0</v>
      </c>
      <c r="C75" s="16">
        <f>Plan1!D75/Plan1!$AD$75*100000</f>
        <v>2.713115198871344</v>
      </c>
      <c r="D75" s="16">
        <f>Plan1!E75/Plan1!$AD$75*100000</f>
        <v>0</v>
      </c>
      <c r="E75" s="16">
        <f>Plan1!F75/Plan1!$AD$75*100000</f>
        <v>0</v>
      </c>
      <c r="F75" s="16">
        <f>Plan1!G75/Plan1!$AD$75*100000</f>
        <v>0</v>
      </c>
      <c r="G75" s="16">
        <f>Plan1!H75/Plan1!$AD$75*100000</f>
        <v>0</v>
      </c>
      <c r="H75" s="16">
        <f>Plan1!I75/Plan1!$AD$75*100000</f>
        <v>0</v>
      </c>
      <c r="I75" s="16">
        <f>Plan1!J75/Plan1!$AD$75*100000</f>
        <v>0</v>
      </c>
      <c r="J75" s="16">
        <f>Plan1!K75/Plan1!$AD$75*100000</f>
        <v>0</v>
      </c>
      <c r="K75" s="16">
        <f>Plan1!L75/Plan1!$AD$75*100000</f>
        <v>0</v>
      </c>
      <c r="L75" s="16">
        <f>Plan1!M75/Plan1!$AD$75*100000</f>
        <v>0</v>
      </c>
      <c r="M75" s="16">
        <f>Plan1!N75/Plan1!$AD$75*100000</f>
        <v>2.713115198871344</v>
      </c>
      <c r="N75" s="16">
        <f>Plan1!O75/Plan1!$AD$75*100000</f>
        <v>2.713115198871344</v>
      </c>
      <c r="O75" s="16">
        <f>Plan1!P75/Plan1!$AD$75*100000</f>
        <v>0</v>
      </c>
      <c r="P75" s="16">
        <f>Plan1!Q75/Plan1!$AD$75*100000</f>
        <v>0</v>
      </c>
      <c r="Q75" s="16">
        <f>Plan1!R75/Plan1!$AD$75*100000</f>
        <v>2.713115198871344</v>
      </c>
      <c r="R75" s="16">
        <f>Plan1!S75/Plan1!$AD$75*100000</f>
        <v>0</v>
      </c>
      <c r="S75" s="16">
        <f>Plan1!T75/Plan1!$AD$75*100000</f>
        <v>0</v>
      </c>
      <c r="T75" s="16">
        <f>Plan1!U75/Plan1!$AD$75*100000</f>
        <v>0</v>
      </c>
      <c r="U75" s="16">
        <f>Plan1!V75/Plan1!$AD$75*100000</f>
        <v>0</v>
      </c>
      <c r="V75" s="16">
        <f>Plan1!W75/Plan1!$AD$75*100000</f>
        <v>0</v>
      </c>
      <c r="W75" s="16">
        <f>Plan1!X75/Plan1!$AD$75*100000</f>
        <v>0</v>
      </c>
      <c r="X75" s="16">
        <f>Plan1!Y75/Plan1!$AD$75*100000</f>
        <v>0</v>
      </c>
      <c r="Y75" s="16">
        <f>Plan1!Z75/Plan1!$AD$75*100000</f>
        <v>0</v>
      </c>
      <c r="Z75" s="16">
        <f>Plan1!AA75/Plan1!$AD$75*100000</f>
        <v>0</v>
      </c>
      <c r="AA75" s="16">
        <f>Plan1!AB75/Plan1!$AD$10*100000</f>
        <v>0</v>
      </c>
      <c r="AB75" s="107">
        <f>SUM(Plan1!AC75)</f>
        <v>4</v>
      </c>
      <c r="AC75" s="144">
        <v>36858</v>
      </c>
      <c r="AD75" s="9">
        <f t="shared" ref="AD75:AD87" si="1">AB75/AC75*100000</f>
        <v>10.852460795485376</v>
      </c>
    </row>
    <row r="76" spans="1:30" ht="18" customHeight="1">
      <c r="A76" s="11" t="s">
        <v>97</v>
      </c>
      <c r="B76" s="16">
        <f>Plan1!C76/Plan1!$AD$76*100000</f>
        <v>0</v>
      </c>
      <c r="C76" s="16">
        <f>Plan1!D76/Plan1!$AD$76*100000</f>
        <v>0</v>
      </c>
      <c r="D76" s="16">
        <f>Plan1!E76/Plan1!$AD$76*100000</f>
        <v>0</v>
      </c>
      <c r="E76" s="16">
        <f>Plan1!F76/Plan1!$AD$76*100000</f>
        <v>0</v>
      </c>
      <c r="F76" s="16">
        <f>Plan1!G76/Plan1!$AD$76*100000</f>
        <v>0</v>
      </c>
      <c r="G76" s="16">
        <f>Plan1!H76/Plan1!$AD$76*100000</f>
        <v>0</v>
      </c>
      <c r="H76" s="16">
        <f>Plan1!I76/Plan1!$AD$76*100000</f>
        <v>0</v>
      </c>
      <c r="I76" s="16">
        <f>Plan1!J76/Plan1!$AD$76*100000</f>
        <v>0</v>
      </c>
      <c r="J76" s="16">
        <f>Plan1!K76/Plan1!$AD$76*100000</f>
        <v>0</v>
      </c>
      <c r="K76" s="16">
        <f>Plan1!L76/Plan1!$AD$76*100000</f>
        <v>0</v>
      </c>
      <c r="L76" s="16">
        <f>Plan1!M76/Plan1!$AD$76*100000</f>
        <v>0</v>
      </c>
      <c r="M76" s="16">
        <f>Plan1!N76/Plan1!$AD$76*100000</f>
        <v>0</v>
      </c>
      <c r="N76" s="16">
        <f>Plan1!O76/Plan1!$AD$76*100000</f>
        <v>0</v>
      </c>
      <c r="O76" s="16">
        <f>Plan1!P76/Plan1!$AD$76*100000</f>
        <v>0</v>
      </c>
      <c r="P76" s="16">
        <f>Plan1!Q76/Plan1!$AD$76*100000</f>
        <v>0</v>
      </c>
      <c r="Q76" s="16">
        <f>Plan1!R76/Plan1!$AD$76*100000</f>
        <v>0</v>
      </c>
      <c r="R76" s="16">
        <f>Plan1!S76/Plan1!$AD$76*100000</f>
        <v>0</v>
      </c>
      <c r="S76" s="16">
        <f>Plan1!T76/Plan1!$AD$76*100000</f>
        <v>0</v>
      </c>
      <c r="T76" s="16">
        <f>Plan1!U76/Plan1!$AD$76*100000</f>
        <v>0</v>
      </c>
      <c r="U76" s="16">
        <f>Plan1!V76/Plan1!$AD$76*100000</f>
        <v>0</v>
      </c>
      <c r="V76" s="16">
        <f>Plan1!W76/Plan1!$AD$76*100000</f>
        <v>0</v>
      </c>
      <c r="W76" s="16">
        <f>Plan1!X76/Plan1!$AD$76*100000</f>
        <v>0</v>
      </c>
      <c r="X76" s="16">
        <f>Plan1!Y76/Plan1!$AD$76*100000</f>
        <v>0</v>
      </c>
      <c r="Y76" s="16">
        <f>Plan1!Z76/Plan1!$AD$76*100000</f>
        <v>0</v>
      </c>
      <c r="Z76" s="16">
        <f>Plan1!AA76/Plan1!$AD$76*100000</f>
        <v>0</v>
      </c>
      <c r="AA76" s="16">
        <f>Plan1!AB76/Plan1!$AD$10*100000</f>
        <v>0</v>
      </c>
      <c r="AB76" s="107">
        <f>SUM(Plan1!AC76)</f>
        <v>0</v>
      </c>
      <c r="AC76" s="144">
        <v>11024</v>
      </c>
      <c r="AD76" s="9">
        <f t="shared" si="1"/>
        <v>0</v>
      </c>
    </row>
    <row r="77" spans="1:30" ht="18" customHeight="1">
      <c r="A77" s="11" t="s">
        <v>98</v>
      </c>
      <c r="B77" s="16">
        <f>Plan1!C77/Plan1!$AD$77*100000</f>
        <v>0</v>
      </c>
      <c r="C77" s="16">
        <f>Plan1!D77/Plan1!$AD$77*100000</f>
        <v>0.79090772479574811</v>
      </c>
      <c r="D77" s="16">
        <f>Plan1!E77/Plan1!$AD$77*100000</f>
        <v>0</v>
      </c>
      <c r="E77" s="16">
        <f>Plan1!F77/Plan1!$AD$77*100000</f>
        <v>0</v>
      </c>
      <c r="F77" s="16">
        <f>Plan1!G77/Plan1!$AD$77*100000</f>
        <v>0.79090772479574811</v>
      </c>
      <c r="G77" s="16">
        <f>Plan1!H77/Plan1!$AD$77*100000</f>
        <v>0</v>
      </c>
      <c r="H77" s="16">
        <f>Plan1!I77/Plan1!$AD$77*100000</f>
        <v>0</v>
      </c>
      <c r="I77" s="16">
        <f>Plan1!J77/Plan1!$AD$77*100000</f>
        <v>0.79090772479574811</v>
      </c>
      <c r="J77" s="16">
        <f>Plan1!K77/Plan1!$AD$77*100000</f>
        <v>1.5818154495914962</v>
      </c>
      <c r="K77" s="16">
        <f>Plan1!L77/Plan1!$AD$77*100000</f>
        <v>0.79090772479574811</v>
      </c>
      <c r="L77" s="16">
        <f>Plan1!M77/Plan1!$AD$77*100000</f>
        <v>3.9545386239787401</v>
      </c>
      <c r="M77" s="16">
        <f>Plan1!N77/Plan1!$AD$77*100000</f>
        <v>3.1636308991829925</v>
      </c>
      <c r="N77" s="16">
        <f>Plan1!O77/Plan1!$AD$77*100000</f>
        <v>3.9545386239787401</v>
      </c>
      <c r="O77" s="16">
        <f>Plan1!P77/Plan1!$AD$77*100000</f>
        <v>0.79090772479574811</v>
      </c>
      <c r="P77" s="16">
        <f>Plan1!Q77/Plan1!$AD$77*100000</f>
        <v>0.79090772479574811</v>
      </c>
      <c r="Q77" s="16">
        <f>Plan1!R77/Plan1!$AD$77*100000</f>
        <v>0</v>
      </c>
      <c r="R77" s="16">
        <f>Plan1!S77/Plan1!$AD$77*100000</f>
        <v>3.1636308991829925</v>
      </c>
      <c r="S77" s="16">
        <f>Plan1!T77/Plan1!$AD$77*100000</f>
        <v>2.3727231743872443</v>
      </c>
      <c r="T77" s="16">
        <f>Plan1!U77/Plan1!$AD$77*100000</f>
        <v>0</v>
      </c>
      <c r="U77" s="16">
        <f>Plan1!V77/Plan1!$AD$77*100000</f>
        <v>1.5818154495914962</v>
      </c>
      <c r="V77" s="16">
        <f>Plan1!W77/Plan1!$AD$77*100000</f>
        <v>3.1636308991829925</v>
      </c>
      <c r="W77" s="16">
        <f>Plan1!X77/Plan1!$AD$77*100000</f>
        <v>0.79090772479574811</v>
      </c>
      <c r="X77" s="16">
        <f>Plan1!Y77/Plan1!$AD$77*100000</f>
        <v>0</v>
      </c>
      <c r="Y77" s="16">
        <f>Plan1!Z77/Plan1!$AD$77*100000</f>
        <v>0.79090772479574811</v>
      </c>
      <c r="Z77" s="16">
        <f>Plan1!AA77/Plan1!$AD$77*100000</f>
        <v>0</v>
      </c>
      <c r="AA77" s="16">
        <f>Plan1!AB77/Plan1!$AD$10*100000</f>
        <v>6.1715061560773909</v>
      </c>
      <c r="AB77" s="107">
        <f>SUM(Plan1!AC77)</f>
        <v>39</v>
      </c>
      <c r="AC77" s="144">
        <v>126437</v>
      </c>
      <c r="AD77" s="9">
        <f t="shared" si="1"/>
        <v>30.845401267034177</v>
      </c>
    </row>
    <row r="78" spans="1:30" ht="18" customHeight="1">
      <c r="A78" s="11" t="s">
        <v>99</v>
      </c>
      <c r="B78" s="16">
        <f>Plan1!C78/Plan1!$AD$78*100000</f>
        <v>0</v>
      </c>
      <c r="C78" s="16">
        <f>Plan1!D78/Plan1!$AD$78*100000</f>
        <v>0</v>
      </c>
      <c r="D78" s="16">
        <f>Plan1!E78/Plan1!$AD$78*100000</f>
        <v>0</v>
      </c>
      <c r="E78" s="16">
        <f>Plan1!F78/Plan1!$AD$78*100000</f>
        <v>0</v>
      </c>
      <c r="F78" s="16">
        <f>Plan1!G78/Plan1!$AD$78*100000</f>
        <v>0</v>
      </c>
      <c r="G78" s="16">
        <f>Plan1!H78/Plan1!$AD$78*100000</f>
        <v>0</v>
      </c>
      <c r="H78" s="16">
        <f>Plan1!I78/Plan1!$AD$78*100000</f>
        <v>0</v>
      </c>
      <c r="I78" s="16">
        <f>Plan1!J78/Plan1!$AD$78*100000</f>
        <v>0</v>
      </c>
      <c r="J78" s="16">
        <f>Plan1!K78/Plan1!$AD$78*100000</f>
        <v>0</v>
      </c>
      <c r="K78" s="16">
        <f>Plan1!L78/Plan1!$AD$78*100000</f>
        <v>0</v>
      </c>
      <c r="L78" s="16">
        <f>Plan1!M78/Plan1!$AD$78*100000</f>
        <v>0</v>
      </c>
      <c r="M78" s="16">
        <f>Plan1!N78/Plan1!$AD$78*100000</f>
        <v>0</v>
      </c>
      <c r="N78" s="16">
        <f>Plan1!O78/Plan1!$AD$78*100000</f>
        <v>0</v>
      </c>
      <c r="O78" s="16">
        <f>Plan1!P78/Plan1!$AD$78*100000</f>
        <v>0</v>
      </c>
      <c r="P78" s="16">
        <f>Plan1!Q78/Plan1!$AD$78*100000</f>
        <v>0</v>
      </c>
      <c r="Q78" s="16">
        <f>Plan1!R78/Plan1!$AD$78*100000</f>
        <v>0</v>
      </c>
      <c r="R78" s="16">
        <f>Plan1!S78/Plan1!$AD$78*100000</f>
        <v>8.010894816951053</v>
      </c>
      <c r="S78" s="16">
        <f>Plan1!T78/Plan1!$AD$78*100000</f>
        <v>0</v>
      </c>
      <c r="T78" s="16">
        <f>Plan1!U78/Plan1!$AD$78*100000</f>
        <v>0</v>
      </c>
      <c r="U78" s="16">
        <f>Plan1!V78/Plan1!$AD$78*100000</f>
        <v>0</v>
      </c>
      <c r="V78" s="16">
        <f>Plan1!W78/Plan1!$AD$78*100000</f>
        <v>0</v>
      </c>
      <c r="W78" s="16">
        <f>Plan1!X78/Plan1!$AD$78*100000</f>
        <v>0</v>
      </c>
      <c r="X78" s="16">
        <f>Plan1!Y78/Plan1!$AD$78*100000</f>
        <v>0</v>
      </c>
      <c r="Y78" s="16">
        <f>Plan1!Z78/Plan1!$AD$78*100000</f>
        <v>0</v>
      </c>
      <c r="Z78" s="16">
        <f>Plan1!AA78/Plan1!$AD$78*100000</f>
        <v>0</v>
      </c>
      <c r="AA78" s="16">
        <f>Plan1!AB78/Plan1!$AD$10*100000</f>
        <v>0</v>
      </c>
      <c r="AB78" s="107">
        <f>SUM(Plan1!AC78)</f>
        <v>1</v>
      </c>
      <c r="AC78" s="144">
        <v>12483</v>
      </c>
      <c r="AD78" s="9">
        <f t="shared" si="1"/>
        <v>8.010894816951053</v>
      </c>
    </row>
    <row r="79" spans="1:30" ht="18" customHeight="1">
      <c r="A79" s="11" t="s">
        <v>100</v>
      </c>
      <c r="B79" s="16">
        <f>Plan1!C79/Plan1!$AD$79*100000</f>
        <v>0.40476898821919854</v>
      </c>
      <c r="C79" s="16">
        <f>Plan1!D79/Plan1!$AD$79*100000</f>
        <v>0.60715348232879796</v>
      </c>
      <c r="D79" s="16">
        <f>Plan1!E79/Plan1!$AD$79*100000</f>
        <v>0.60715348232879796</v>
      </c>
      <c r="E79" s="16">
        <f>Plan1!F79/Plan1!$AD$79*100000</f>
        <v>0</v>
      </c>
      <c r="F79" s="16">
        <f>Plan1!G79/Plan1!$AD$79*100000</f>
        <v>1.2143069646575959</v>
      </c>
      <c r="G79" s="16">
        <f>Plan1!H79/Plan1!$AD$79*100000</f>
        <v>0.80953797643839709</v>
      </c>
      <c r="H79" s="16">
        <f>Plan1!I79/Plan1!$AD$79*100000</f>
        <v>0.20238449410959927</v>
      </c>
      <c r="I79" s="16">
        <f>Plan1!J79/Plan1!$AD$79*100000</f>
        <v>0.60715348232879796</v>
      </c>
      <c r="J79" s="16">
        <f>Plan1!K79/Plan1!$AD$79*100000</f>
        <v>0.20238449410959927</v>
      </c>
      <c r="K79" s="16">
        <f>Plan1!L79/Plan1!$AD$79*100000</f>
        <v>0.40476898821919854</v>
      </c>
      <c r="L79" s="16">
        <f>Plan1!M79/Plan1!$AD$79*100000</f>
        <v>0.60715348232879796</v>
      </c>
      <c r="M79" s="16">
        <f>Plan1!N79/Plan1!$AD$79*100000</f>
        <v>0.20238449410959927</v>
      </c>
      <c r="N79" s="16">
        <f>Plan1!O79/Plan1!$AD$79*100000</f>
        <v>0.20238449410959927</v>
      </c>
      <c r="O79" s="16">
        <f>Plan1!P79/Plan1!$AD$79*100000</f>
        <v>0.60715348232879796</v>
      </c>
      <c r="P79" s="16">
        <f>Plan1!Q79/Plan1!$AD$79*100000</f>
        <v>1.0119224705479963</v>
      </c>
      <c r="Q79" s="16">
        <f>Plan1!R79/Plan1!$AD$79*100000</f>
        <v>0.20238449410959927</v>
      </c>
      <c r="R79" s="16">
        <f>Plan1!S79/Plan1!$AD$79*100000</f>
        <v>0.20238449410959927</v>
      </c>
      <c r="S79" s="16">
        <f>Plan1!T79/Plan1!$AD$79*100000</f>
        <v>0</v>
      </c>
      <c r="T79" s="16">
        <f>Plan1!U79/Plan1!$AD$79*100000</f>
        <v>0</v>
      </c>
      <c r="U79" s="16">
        <f>Plan1!V79/Plan1!$AD$79*100000</f>
        <v>0</v>
      </c>
      <c r="V79" s="16">
        <f>Plan1!W79/Plan1!$AD$79*100000</f>
        <v>0.40476898821919854</v>
      </c>
      <c r="W79" s="16">
        <f>Plan1!X79/Plan1!$AD$79*100000</f>
        <v>0.60715348232879796</v>
      </c>
      <c r="X79" s="16">
        <f>Plan1!Y79/Plan1!$AD$79*100000</f>
        <v>0.40476898821919854</v>
      </c>
      <c r="Y79" s="16">
        <f>Plan1!Z79/Plan1!$AD$79*100000</f>
        <v>0.40476898821919854</v>
      </c>
      <c r="Z79" s="16">
        <f>Plan1!AA79/Plan1!$AD$79*100000</f>
        <v>0</v>
      </c>
      <c r="AA79" s="16">
        <f>Plan1!AB79/Plan1!$AD$10*100000</f>
        <v>0</v>
      </c>
      <c r="AB79" s="107">
        <f>SUM(Plan1!AC79)</f>
        <v>49</v>
      </c>
      <c r="AC79" s="144">
        <v>494109</v>
      </c>
      <c r="AD79" s="9">
        <f t="shared" si="1"/>
        <v>9.9168402113703653</v>
      </c>
    </row>
    <row r="80" spans="1:30" ht="18" customHeight="1">
      <c r="A80" s="11" t="s">
        <v>101</v>
      </c>
      <c r="B80" s="16">
        <f>Plan1!C80/Plan1!$AD$80*100000</f>
        <v>0</v>
      </c>
      <c r="C80" s="16">
        <f>Plan1!D80/Plan1!$AD$80*100000</f>
        <v>0</v>
      </c>
      <c r="D80" s="16">
        <f>Plan1!E80/Plan1!$AD$80*100000</f>
        <v>0</v>
      </c>
      <c r="E80" s="16">
        <f>Plan1!F80/Plan1!$AD$80*100000</f>
        <v>0</v>
      </c>
      <c r="F80" s="16">
        <f>Plan1!G80/Plan1!$AD$80*100000</f>
        <v>3.5076642463783365</v>
      </c>
      <c r="G80" s="16">
        <f>Plan1!H80/Plan1!$AD$80*100000</f>
        <v>0</v>
      </c>
      <c r="H80" s="16">
        <f>Plan1!I80/Plan1!$AD$80*100000</f>
        <v>0</v>
      </c>
      <c r="I80" s="16">
        <f>Plan1!J80/Plan1!$AD$80*100000</f>
        <v>0</v>
      </c>
      <c r="J80" s="16">
        <f>Plan1!K80/Plan1!$AD$80*100000</f>
        <v>0</v>
      </c>
      <c r="K80" s="16">
        <f>Plan1!L80/Plan1!$AD$80*100000</f>
        <v>0</v>
      </c>
      <c r="L80" s="16">
        <f>Plan1!M80/Plan1!$AD$80*100000</f>
        <v>0</v>
      </c>
      <c r="M80" s="16">
        <f>Plan1!N80/Plan1!$AD$80*100000</f>
        <v>0</v>
      </c>
      <c r="N80" s="16">
        <f>Plan1!O80/Plan1!$AD$80*100000</f>
        <v>3.5076642463783365</v>
      </c>
      <c r="O80" s="16">
        <f>Plan1!P80/Plan1!$AD$80*100000</f>
        <v>0</v>
      </c>
      <c r="P80" s="16">
        <f>Plan1!Q80/Plan1!$AD$80*100000</f>
        <v>0</v>
      </c>
      <c r="Q80" s="16">
        <f>Plan1!R80/Plan1!$AD$80*100000</f>
        <v>0</v>
      </c>
      <c r="R80" s="16">
        <f>Plan1!S80/Plan1!$AD$80*100000</f>
        <v>0</v>
      </c>
      <c r="S80" s="16">
        <f>Plan1!T80/Plan1!$AD$80*100000</f>
        <v>0</v>
      </c>
      <c r="T80" s="16">
        <f>Plan1!U80/Plan1!$AD$80*100000</f>
        <v>0</v>
      </c>
      <c r="U80" s="16">
        <f>Plan1!V80/Plan1!$AD$80*100000</f>
        <v>0</v>
      </c>
      <c r="V80" s="16">
        <f>Plan1!W80/Plan1!$AD$80*100000</f>
        <v>0</v>
      </c>
      <c r="W80" s="16">
        <f>Plan1!X80/Plan1!$AD$80*100000</f>
        <v>0</v>
      </c>
      <c r="X80" s="16">
        <f>Plan1!Y80/Plan1!$AD$80*100000</f>
        <v>0</v>
      </c>
      <c r="Y80" s="16">
        <f>Plan1!Z80/Plan1!$AD$80*100000</f>
        <v>0</v>
      </c>
      <c r="Z80" s="16">
        <f>Plan1!AA80/Plan1!$AD$80*100000</f>
        <v>0</v>
      </c>
      <c r="AA80" s="16">
        <f>Plan1!AB80/Plan1!$AD$10*100000</f>
        <v>0</v>
      </c>
      <c r="AB80" s="107">
        <f>SUM(Plan1!AC80)</f>
        <v>2</v>
      </c>
      <c r="AC80" s="144">
        <v>28509</v>
      </c>
      <c r="AD80" s="9">
        <f t="shared" si="1"/>
        <v>7.015328492756673</v>
      </c>
    </row>
    <row r="81" spans="1:30" ht="18" customHeight="1">
      <c r="A81" s="11" t="s">
        <v>102</v>
      </c>
      <c r="B81" s="16">
        <f>Plan1!C81/Plan1!$AD$80*100000</f>
        <v>0</v>
      </c>
      <c r="C81" s="16">
        <f>Plan1!D81/Plan1!$AD$81*100000</f>
        <v>0</v>
      </c>
      <c r="D81" s="16">
        <f>Plan1!E81/Plan1!$AD$81*100000</f>
        <v>0</v>
      </c>
      <c r="E81" s="16">
        <f>Plan1!F81/Plan1!$AD$81*100000</f>
        <v>0</v>
      </c>
      <c r="F81" s="16">
        <f>Plan1!G81/Plan1!$AD$81*100000</f>
        <v>0</v>
      </c>
      <c r="G81" s="16">
        <f>Plan1!H81/Plan1!$AD$81*100000</f>
        <v>0</v>
      </c>
      <c r="H81" s="16">
        <f>Plan1!I81/Plan1!$AD$81*100000</f>
        <v>0</v>
      </c>
      <c r="I81" s="16">
        <f>Plan1!J81/Plan1!$AD$81*100000</f>
        <v>0</v>
      </c>
      <c r="J81" s="16">
        <f>Plan1!K81/Plan1!$AD$81*100000</f>
        <v>0</v>
      </c>
      <c r="K81" s="16">
        <f>Plan1!L81/Plan1!$AD$81*100000</f>
        <v>0</v>
      </c>
      <c r="L81" s="16">
        <f>Plan1!M81/Plan1!$AD$81*100000</f>
        <v>0</v>
      </c>
      <c r="M81" s="16">
        <f>Plan1!N81/Plan1!$AD$81*100000</f>
        <v>0</v>
      </c>
      <c r="N81" s="16">
        <f>Plan1!O81/Plan1!$AD$81*100000</f>
        <v>0</v>
      </c>
      <c r="O81" s="16">
        <f>Plan1!P81/Plan1!$AD$81*100000</f>
        <v>0</v>
      </c>
      <c r="P81" s="16">
        <f>Plan1!Q81/Plan1!$AD$81*100000</f>
        <v>0</v>
      </c>
      <c r="Q81" s="16">
        <f>Plan1!R81/Plan1!$AD$80*100000</f>
        <v>0</v>
      </c>
      <c r="R81" s="16">
        <f>Plan1!S81/Plan1!$AD$81*100000</f>
        <v>0</v>
      </c>
      <c r="S81" s="16">
        <f>Plan1!T81/Plan1!$AD$81*100000</f>
        <v>0</v>
      </c>
      <c r="T81" s="16">
        <f>Plan1!U81/Plan1!$AD$81*100000</f>
        <v>0</v>
      </c>
      <c r="U81" s="16">
        <f>Plan1!V81/Plan1!$AD$81*100000</f>
        <v>0</v>
      </c>
      <c r="V81" s="16">
        <f>Plan1!W81/Plan1!$AD$81*100000</f>
        <v>0</v>
      </c>
      <c r="W81" s="16">
        <f>Plan1!X81/Plan1!$AD$81*100000</f>
        <v>0</v>
      </c>
      <c r="X81" s="16">
        <f>Plan1!R81/Plan1!$AD$81*100000</f>
        <v>0</v>
      </c>
      <c r="Y81" s="16">
        <f>Plan1!Z81/Plan1!$AD$81*100000</f>
        <v>0</v>
      </c>
      <c r="Z81" s="16">
        <f>Plan1!AA81/Plan1!$AD$81*100000</f>
        <v>0</v>
      </c>
      <c r="AA81" s="16">
        <f>Plan1!AB81/Plan1!$AD$10*100000</f>
        <v>0</v>
      </c>
      <c r="AB81" s="107">
        <f>SUM(Plan1!AC81)</f>
        <v>0</v>
      </c>
      <c r="AC81" s="144">
        <v>21396</v>
      </c>
      <c r="AD81" s="9">
        <f t="shared" si="1"/>
        <v>0</v>
      </c>
    </row>
    <row r="82" spans="1:30" ht="18" customHeight="1">
      <c r="A82" s="11" t="s">
        <v>103</v>
      </c>
      <c r="B82" s="16">
        <f>Plan1!C82/Plan1!$AD$82*100000</f>
        <v>0</v>
      </c>
      <c r="C82" s="16">
        <f>Plan1!D82/Plan1!$AD$82*100000</f>
        <v>0</v>
      </c>
      <c r="D82" s="16">
        <f>Plan1!E82/Plan1!$AD$82*100000</f>
        <v>0</v>
      </c>
      <c r="E82" s="16">
        <f>Plan1!F82/Plan1!$AD$82*100000</f>
        <v>0</v>
      </c>
      <c r="F82" s="16">
        <f>Plan1!G82/Plan1!$AD$82*100000</f>
        <v>0</v>
      </c>
      <c r="G82" s="16">
        <f>Plan1!H82/Plan1!$AD$82*100000</f>
        <v>4.1382164287192218</v>
      </c>
      <c r="H82" s="16">
        <f>Plan1!I82/Plan1!$AD$82*100000</f>
        <v>0</v>
      </c>
      <c r="I82" s="16">
        <f>Plan1!J82/Plan1!$AD$82*100000</f>
        <v>4.1382164287192218</v>
      </c>
      <c r="J82" s="16">
        <f>Plan1!K82/Plan1!$AD$82*100000</f>
        <v>8.2764328574384436</v>
      </c>
      <c r="K82" s="16">
        <f>Plan1!L82/Plan1!$AD$82*100000</f>
        <v>4.1382164287192218</v>
      </c>
      <c r="L82" s="16">
        <f>Plan1!M82/Plan1!$AD$82*100000</f>
        <v>4.1382164287192218</v>
      </c>
      <c r="M82" s="16">
        <f>Plan1!N82/Plan1!$AD$82*100000</f>
        <v>0</v>
      </c>
      <c r="N82" s="16">
        <f>Plan1!O82/Plan1!$AD$82*100000</f>
        <v>4.1382164287192218</v>
      </c>
      <c r="O82" s="16">
        <f>Plan1!P82/Plan1!$AD$82*100000</f>
        <v>8.2764328574384436</v>
      </c>
      <c r="P82" s="16">
        <f>Plan1!Q82/Plan1!$AD$82*100000</f>
        <v>4.1382164287192218</v>
      </c>
      <c r="Q82" s="16">
        <f>Plan1!R82/Plan1!$AD$82*100000</f>
        <v>8.2764328574384436</v>
      </c>
      <c r="R82" s="16">
        <f>Plan1!S82/Plan1!$AD$82*100000</f>
        <v>0</v>
      </c>
      <c r="S82" s="16">
        <f>Plan1!T82/Plan1!$AD$82*100000</f>
        <v>0</v>
      </c>
      <c r="T82" s="16">
        <f>Plan1!U82/Plan1!$AD$82*100000</f>
        <v>0</v>
      </c>
      <c r="U82" s="16">
        <f>Plan1!V82/Plan1!$AD$82*100000</f>
        <v>0</v>
      </c>
      <c r="V82" s="16">
        <f>Plan1!W82/Plan1!$AD$82*100000</f>
        <v>0</v>
      </c>
      <c r="W82" s="16">
        <f>Plan1!X82/Plan1!$AD$82*100000</f>
        <v>0</v>
      </c>
      <c r="X82" s="16">
        <f>Plan1!Y82/Plan1!$AD$82*100000</f>
        <v>0</v>
      </c>
      <c r="Y82" s="16">
        <f>Plan1!Z82/Plan1!$AD$82*100000</f>
        <v>0</v>
      </c>
      <c r="Z82" s="16">
        <f>Plan1!AA82/Plan1!$AD$82*100000</f>
        <v>0</v>
      </c>
      <c r="AA82" s="16">
        <f>Plan1!AB82/Plan1!$AD$10*100000</f>
        <v>0</v>
      </c>
      <c r="AB82" s="107">
        <f>SUM(Plan1!AC82)</f>
        <v>12</v>
      </c>
      <c r="AC82" s="144">
        <v>24165</v>
      </c>
      <c r="AD82" s="9">
        <f t="shared" si="1"/>
        <v>49.658597144630669</v>
      </c>
    </row>
    <row r="83" spans="1:30" ht="18" customHeight="1">
      <c r="A83" s="11" t="s">
        <v>104</v>
      </c>
      <c r="B83" s="16">
        <f>Plan1!C83/Plan1!$AD$83*100000</f>
        <v>0</v>
      </c>
      <c r="C83" s="16">
        <f>Plan1!D83/Plan1!$AD$83*100000</f>
        <v>0</v>
      </c>
      <c r="D83" s="16">
        <f>Plan1!E83/Plan1!$AD$83*100000</f>
        <v>0</v>
      </c>
      <c r="E83" s="16">
        <f>Plan1!F83/Plan1!$AD$83*100000</f>
        <v>0</v>
      </c>
      <c r="F83" s="16">
        <f>Plan1!G83/Plan1!$AD$83*100000</f>
        <v>0</v>
      </c>
      <c r="G83" s="16">
        <f>Plan1!H83/Plan1!$AD$83*100000</f>
        <v>0</v>
      </c>
      <c r="H83" s="16">
        <f>Plan1!I83/Plan1!$AD$83*100000</f>
        <v>0</v>
      </c>
      <c r="I83" s="16">
        <f>Plan1!J83/Plan1!$AD$83*100000</f>
        <v>0</v>
      </c>
      <c r="J83" s="16">
        <f>Plan1!K83/Plan1!$AD$83*100000</f>
        <v>1.3218421191772856</v>
      </c>
      <c r="K83" s="16">
        <f>Plan1!L83/Plan1!$AD$83*100000</f>
        <v>0</v>
      </c>
      <c r="L83" s="16">
        <f>Plan1!M83/Plan1!$AD$83*100000</f>
        <v>0</v>
      </c>
      <c r="M83" s="16">
        <f>Plan1!N83/Plan1!$AD$83*100000</f>
        <v>0</v>
      </c>
      <c r="N83" s="16">
        <f>Plan1!O83/Plan1!$AD$83*100000</f>
        <v>0</v>
      </c>
      <c r="O83" s="16">
        <f>Plan1!P83/Plan1!$AD$83*100000</f>
        <v>0</v>
      </c>
      <c r="P83" s="16">
        <f>Plan1!Q83/Plan1!$AD$83*100000</f>
        <v>0</v>
      </c>
      <c r="Q83" s="16">
        <f>Plan1!R83/Plan1!$AD$83*100000</f>
        <v>0</v>
      </c>
      <c r="R83" s="16">
        <f>Plan1!S83/Plan1!$AD$83*100000</f>
        <v>0</v>
      </c>
      <c r="S83" s="16">
        <f>Plan1!T83/Plan1!$AD$83*100000</f>
        <v>0</v>
      </c>
      <c r="T83" s="16">
        <f>Plan1!U83/Plan1!$AD$83*100000</f>
        <v>0</v>
      </c>
      <c r="U83" s="16">
        <f>Plan1!V83/Plan1!$AD$83*100000</f>
        <v>0</v>
      </c>
      <c r="V83" s="16">
        <f>Plan1!W83/Plan1!$AD$83*100000</f>
        <v>0</v>
      </c>
      <c r="W83" s="16">
        <f>Plan1!X83/Plan1!$AD$83*100000</f>
        <v>0</v>
      </c>
      <c r="X83" s="16">
        <f>Plan1!Y83/Plan1!$AD$83*100000</f>
        <v>1.3218421191772856</v>
      </c>
      <c r="Y83" s="16">
        <f>Plan1!Z83/Plan1!$AD$83*100000</f>
        <v>1.3218421191772856</v>
      </c>
      <c r="Z83" s="16">
        <f>Plan1!AA83/Plan1!$AD$83*100000</f>
        <v>0</v>
      </c>
      <c r="AA83" s="16">
        <f>Plan1!AB83/Plan1!$AD$10*100000</f>
        <v>3.0857530780386955</v>
      </c>
      <c r="AB83" s="107">
        <f>SUM(Plan1!AC83)</f>
        <v>4</v>
      </c>
      <c r="AC83" s="144">
        <v>75652</v>
      </c>
      <c r="AD83" s="9">
        <f t="shared" si="1"/>
        <v>5.2873684767091422</v>
      </c>
    </row>
    <row r="84" spans="1:30" ht="18" customHeight="1">
      <c r="A84" s="11" t="s">
        <v>105</v>
      </c>
      <c r="B84" s="16">
        <f>Plan1!C84/Plan1!$AD$84*100000</f>
        <v>0</v>
      </c>
      <c r="C84" s="16">
        <f>Plan1!D84/Plan1!$AD$84*100000</f>
        <v>0</v>
      </c>
      <c r="D84" s="16">
        <f>Plan1!E84/Plan1!$AD$84*100000</f>
        <v>0</v>
      </c>
      <c r="E84" s="16">
        <f>Plan1!F84/Plan1!$AD$84*100000</f>
        <v>0</v>
      </c>
      <c r="F84" s="16">
        <f>Plan1!G84/Plan1!$AD$84*100000</f>
        <v>0</v>
      </c>
      <c r="G84" s="16">
        <f>Plan1!H84/Plan1!$AD$84*100000</f>
        <v>0</v>
      </c>
      <c r="H84" s="16">
        <f>Plan1!I84/Plan1!$AD$84*100000</f>
        <v>0</v>
      </c>
      <c r="I84" s="16">
        <f>Plan1!J84/Plan1!$AD$84*100000</f>
        <v>0</v>
      </c>
      <c r="J84" s="16">
        <f>Plan1!K84/Plan1!$AD$84*100000</f>
        <v>0</v>
      </c>
      <c r="K84" s="16">
        <f>Plan1!L84/Plan1!$AD$84*100000</f>
        <v>0</v>
      </c>
      <c r="L84" s="16">
        <f>Plan1!M84/Plan1!$AD$84*100000</f>
        <v>0</v>
      </c>
      <c r="M84" s="16">
        <f>Plan1!N84/Plan1!$AD$84*100000</f>
        <v>0</v>
      </c>
      <c r="N84" s="16">
        <f>Plan1!O84/Plan1!$AD$84*100000</f>
        <v>0</v>
      </c>
      <c r="O84" s="16">
        <f>Plan1!P84/Plan1!$AD$84*100000</f>
        <v>10.622477161674102</v>
      </c>
      <c r="P84" s="16">
        <f>Plan1!Q84/Plan1!$AD$84*100000</f>
        <v>0</v>
      </c>
      <c r="Q84" s="16">
        <f>Plan1!R84/Plan1!$AD$84*100000</f>
        <v>0</v>
      </c>
      <c r="R84" s="16">
        <f>Plan1!S84/Plan1!$AD$84*100000</f>
        <v>0</v>
      </c>
      <c r="S84" s="16">
        <f>Plan1!T84/Plan1!$AD$84*100000</f>
        <v>0</v>
      </c>
      <c r="T84" s="16">
        <f>Plan1!U84/Plan1!$AD$84*100000</f>
        <v>0</v>
      </c>
      <c r="U84" s="16">
        <f>Plan1!V84/Plan1!$AD$84*100000</f>
        <v>0</v>
      </c>
      <c r="V84" s="16">
        <f>Plan1!W84/Plan1!$AD$84*100000</f>
        <v>21.244954323348203</v>
      </c>
      <c r="W84" s="16">
        <f>Plan1!X84/Plan1!$AD$84*100000</f>
        <v>0</v>
      </c>
      <c r="X84" s="16">
        <f>Plan1!Y84/Plan1!$AD$84*100000</f>
        <v>0</v>
      </c>
      <c r="Y84" s="16">
        <f>Plan1!Z84/Plan1!$AD$84*100000</f>
        <v>0</v>
      </c>
      <c r="Z84" s="16">
        <f>Plan1!AA84/Plan1!$AD$84*100000</f>
        <v>0</v>
      </c>
      <c r="AA84" s="16">
        <f>Plan1!AB84/Plan1!$AD$10*100000</f>
        <v>0</v>
      </c>
      <c r="AB84" s="107">
        <f>SUM(Plan1!AC84)</f>
        <v>3</v>
      </c>
      <c r="AC84" s="144">
        <v>9414</v>
      </c>
      <c r="AD84" s="9">
        <f t="shared" si="1"/>
        <v>31.867431485022305</v>
      </c>
    </row>
    <row r="85" spans="1:30" ht="18" customHeight="1">
      <c r="A85" s="11" t="s">
        <v>106</v>
      </c>
      <c r="B85" s="16">
        <f>Plan1!C85/Plan1!$AD$85*100000</f>
        <v>0</v>
      </c>
      <c r="C85" s="16">
        <f>Plan1!D85/Plan1!$AD$85*100000</f>
        <v>0</v>
      </c>
      <c r="D85" s="16">
        <f>Plan1!E85/Plan1!$AD$85*100000</f>
        <v>0</v>
      </c>
      <c r="E85" s="16">
        <f>Plan1!F85/Plan1!$AD$85*100000</f>
        <v>0</v>
      </c>
      <c r="F85" s="16">
        <f>Plan1!G85/Plan1!$AD$85*100000</f>
        <v>0</v>
      </c>
      <c r="G85" s="16">
        <f>Plan1!H85/Plan1!$AD$85*100000</f>
        <v>0</v>
      </c>
      <c r="H85" s="16">
        <f>Plan1!I85/Plan1!$AD$85*100000</f>
        <v>0</v>
      </c>
      <c r="I85" s="16">
        <f>Plan1!J85/Plan1!$AD$85*100000</f>
        <v>0</v>
      </c>
      <c r="J85" s="16">
        <f>Plan1!K85/Plan1!$AD$85*100000</f>
        <v>0</v>
      </c>
      <c r="K85" s="16">
        <f>Plan1!L85/Plan1!$AD$85*100000</f>
        <v>0</v>
      </c>
      <c r="L85" s="16">
        <f>Plan1!M85/Plan1!$AD$85*100000</f>
        <v>0</v>
      </c>
      <c r="M85" s="16">
        <f>Plan1!N85/Plan1!$AD$85*100000</f>
        <v>0</v>
      </c>
      <c r="N85" s="16">
        <f>Plan1!O85/Plan1!$AD$85*100000</f>
        <v>0</v>
      </c>
      <c r="O85" s="16">
        <f>Plan1!P85/Plan1!$AD$85*100000</f>
        <v>0</v>
      </c>
      <c r="P85" s="16">
        <f>Plan1!Q85/Plan1!$AD$85*100000</f>
        <v>0</v>
      </c>
      <c r="Q85" s="16">
        <f>Plan1!R85/Plan1!$AD$85*100000</f>
        <v>0</v>
      </c>
      <c r="R85" s="16">
        <f>Plan1!S85/Plan1!$AD$85*100000</f>
        <v>0</v>
      </c>
      <c r="S85" s="16">
        <f>Plan1!T85/Plan1!$AD$85*100000</f>
        <v>0</v>
      </c>
      <c r="T85" s="16">
        <f>Plan1!U85/Plan1!$AD$85*100000</f>
        <v>0</v>
      </c>
      <c r="U85" s="16">
        <f>Plan1!V85/Plan1!$AD$85*100000</f>
        <v>0</v>
      </c>
      <c r="V85" s="16">
        <f>Plan1!W85/Plan1!$AD$85*100000</f>
        <v>0</v>
      </c>
      <c r="W85" s="16">
        <f>Plan1!X85/Plan1!$AD$85*100000</f>
        <v>0</v>
      </c>
      <c r="X85" s="16">
        <f>Plan1!Y85/Plan1!$AD$85*100000</f>
        <v>0</v>
      </c>
      <c r="Y85" s="16">
        <f>Plan1!Z85/Plan1!$AD$85*100000</f>
        <v>0</v>
      </c>
      <c r="Z85" s="16">
        <f>Plan1!AA85/Plan1!$AD$85*100000</f>
        <v>0</v>
      </c>
      <c r="AA85" s="16">
        <f>Plan1!AB85/Plan1!$AD$10*100000</f>
        <v>0</v>
      </c>
      <c r="AB85" s="107">
        <f>SUM(Plan1!AC85)</f>
        <v>0</v>
      </c>
      <c r="AC85" s="144">
        <v>14677</v>
      </c>
      <c r="AD85" s="9">
        <f t="shared" si="1"/>
        <v>0</v>
      </c>
    </row>
    <row r="86" spans="1:30" ht="18" customHeight="1">
      <c r="A86" s="11" t="s">
        <v>107</v>
      </c>
      <c r="B86" s="16">
        <f>Plan1!C86/Plan1!$AD$86*100000</f>
        <v>0.62543780646452518</v>
      </c>
      <c r="C86" s="16">
        <f>Plan1!D86/Plan1!$AD$86*100000</f>
        <v>1.0423963441075421</v>
      </c>
      <c r="D86" s="16">
        <f>Plan1!E86/Plan1!$AD$86*100000</f>
        <v>2.7102304946796094</v>
      </c>
      <c r="E86" s="16">
        <f>Plan1!F86/Plan1!$AD$86*100000</f>
        <v>1.2508756129290504</v>
      </c>
      <c r="F86" s="16">
        <f>Plan1!G86/Plan1!$AD$86*100000</f>
        <v>1.8763134193935755</v>
      </c>
      <c r="G86" s="16">
        <f>Plan1!H86/Plan1!$AD$86*100000</f>
        <v>3.3356683011441342</v>
      </c>
      <c r="H86" s="16">
        <f>Plan1!I86/Plan1!$AD$86*100000</f>
        <v>2.9187097635011172</v>
      </c>
      <c r="I86" s="16">
        <f>Plan1!J86/Plan1!$AD$86*100000</f>
        <v>4.1695853764301685</v>
      </c>
      <c r="J86" s="16">
        <f>Plan1!K86/Plan1!$AD$86*100000</f>
        <v>3.5441475699656424</v>
      </c>
      <c r="K86" s="16">
        <f>Plan1!L86/Plan1!$AD$86*100000</f>
        <v>3.7526268387871511</v>
      </c>
      <c r="L86" s="16">
        <f>Plan1!M86/Plan1!$AD$86*100000</f>
        <v>4.7950231828946928</v>
      </c>
      <c r="M86" s="16">
        <f>Plan1!N86/Plan1!$AD$86*100000</f>
        <v>3.5441475699656424</v>
      </c>
      <c r="N86" s="16">
        <f>Plan1!O86/Plan1!$AD$86*100000</f>
        <v>2.293271957036592</v>
      </c>
      <c r="O86" s="16">
        <f>Plan1!P86/Plan1!$AD$86*100000</f>
        <v>1.6678341505720671</v>
      </c>
      <c r="P86" s="16">
        <f>Plan1!Q86/Plan1!$AD$86*100000</f>
        <v>1.6678341505720671</v>
      </c>
      <c r="Q86" s="16">
        <f>Plan1!R86/Plan1!$AD$86*100000</f>
        <v>2.7102304946796094</v>
      </c>
      <c r="R86" s="16">
        <f>Plan1!S86/Plan1!$AD$86*100000</f>
        <v>2.0847926882150842</v>
      </c>
      <c r="S86" s="16">
        <f>Plan1!T86/Plan1!$AD$86*100000</f>
        <v>1.2508756129290504</v>
      </c>
      <c r="T86" s="16">
        <f>Plan1!U86/Plan1!$AD$86*100000</f>
        <v>1.6678341505720671</v>
      </c>
      <c r="U86" s="16">
        <f>Plan1!V86/Plan1!$AD$86*100000</f>
        <v>0.83391707528603354</v>
      </c>
      <c r="V86" s="16">
        <f>Plan1!W86/Plan1!$AD$86*100000</f>
        <v>1.2508756129290504</v>
      </c>
      <c r="W86" s="16">
        <f>Plan1!X86/Plan1!$AD$86*100000</f>
        <v>1.6678341505720671</v>
      </c>
      <c r="X86" s="16">
        <f>Plan1!Y86/Plan1!$AD$86*100000</f>
        <v>0.41695853764301677</v>
      </c>
      <c r="Y86" s="16">
        <f>Plan1!Z86/Plan1!$AD$86*100000</f>
        <v>0.83391707528603354</v>
      </c>
      <c r="Z86" s="16">
        <f>Plan1!AA86/Plan1!$AD$86*100000</f>
        <v>0.62543780646452518</v>
      </c>
      <c r="AA86" s="16">
        <f>Plan1!AB86/Plan1!$AD$10*100000</f>
        <v>9.257259234116086</v>
      </c>
      <c r="AB86" s="107">
        <f>SUM(Plan1!AC86)</f>
        <v>255</v>
      </c>
      <c r="AC86" s="144">
        <v>479664</v>
      </c>
      <c r="AD86" s="9">
        <f t="shared" si="1"/>
        <v>53.16221354948464</v>
      </c>
    </row>
    <row r="87" spans="1:30" ht="18" customHeight="1" thickBot="1">
      <c r="A87" s="13" t="s">
        <v>108</v>
      </c>
      <c r="B87" s="48">
        <f>Plan1!C87/Plan1!$AD$87*100000</f>
        <v>3.3374588032428973</v>
      </c>
      <c r="C87" s="48">
        <f>Plan1!D87/Plan1!$AD$87*100000</f>
        <v>2.5030941024321729</v>
      </c>
      <c r="D87" s="48">
        <f>Plan1!E87/Plan1!$AD$87*100000</f>
        <v>2.2249725354952647</v>
      </c>
      <c r="E87" s="48">
        <f>Plan1!F87/Plan1!$AD$87*100000</f>
        <v>1.9468509685583568</v>
      </c>
      <c r="F87" s="48">
        <f>Plan1!G87/Plan1!$AD$87*100000</f>
        <v>1.9468509685583568</v>
      </c>
      <c r="G87" s="48">
        <f>Plan1!H87/Plan1!$AD$87*100000</f>
        <v>1.1124862677476324</v>
      </c>
      <c r="H87" s="48">
        <f>Plan1!I87/Plan1!$AD$87*100000</f>
        <v>0.83436470081072434</v>
      </c>
      <c r="I87" s="48">
        <f>Plan1!J87/Plan1!$AD$87*100000</f>
        <v>0.55624313387381619</v>
      </c>
      <c r="J87" s="48">
        <f>Plan1!K87/Plan1!$AD$87*100000</f>
        <v>2.2249725354952647</v>
      </c>
      <c r="K87" s="48">
        <f>Plan1!L87/Plan1!$AD$87*100000</f>
        <v>4.1718235040536218</v>
      </c>
      <c r="L87" s="48">
        <f>Plan1!M87/Plan1!$AD$87*100000</f>
        <v>3.3374588032428973</v>
      </c>
      <c r="M87" s="48">
        <f>Plan1!N87/Plan1!$AD$87*100000</f>
        <v>2.7812156693690815</v>
      </c>
      <c r="N87" s="48">
        <f>Plan1!O87/Plan1!$AD$87*100000</f>
        <v>4.7280666379274381</v>
      </c>
      <c r="O87" s="48">
        <f>Plan1!P87/Plan1!$AD$87*100000</f>
        <v>3.8937019371167136</v>
      </c>
      <c r="P87" s="48">
        <f>Plan1!Q87/Plan1!$AD$87*100000</f>
        <v>2.5030941024321729</v>
      </c>
      <c r="Q87" s="48">
        <f>Plan1!R87/Plan1!$AD$87*100000</f>
        <v>3.3374588032428973</v>
      </c>
      <c r="R87" s="48">
        <f>Plan1!S87/Plan1!$AD$87*100000</f>
        <v>2.7812156693690815</v>
      </c>
      <c r="S87" s="48">
        <f>Plan1!T87/Plan1!$AD$87*100000</f>
        <v>4.4499450709905295</v>
      </c>
      <c r="T87" s="48">
        <f>Plan1!U87/Plan1!$AD$87*100000</f>
        <v>2.7812156693690815</v>
      </c>
      <c r="U87" s="48">
        <f>Plan1!V87/Plan1!$AD$87*100000</f>
        <v>3.0593372363059892</v>
      </c>
      <c r="V87" s="48">
        <f>Plan1!W87/Plan1!$AD$87*100000</f>
        <v>3.8937019371167136</v>
      </c>
      <c r="W87" s="48">
        <f>Plan1!X87/Plan1!$AD$87*100000</f>
        <v>2.7812156693690815</v>
      </c>
      <c r="X87" s="48">
        <f>Plan1!Y87/Plan1!$AD$87*100000</f>
        <v>2.2249725354952647</v>
      </c>
      <c r="Y87" s="48">
        <f>Plan1!Z87/Plan1!$AD$87*100000</f>
        <v>1.9468509685583568</v>
      </c>
      <c r="Z87" s="48">
        <f>Plan1!AA87/Plan1!$AD$87*100000</f>
        <v>3.3374588032428973</v>
      </c>
      <c r="AA87" s="48">
        <f>Plan1!AB87/Plan1!$AD$10*100000</f>
        <v>21.600271546270868</v>
      </c>
      <c r="AB87" s="107">
        <f>SUM(Plan1!AC87)</f>
        <v>254</v>
      </c>
      <c r="AC87" s="143">
        <v>359555</v>
      </c>
      <c r="AD87" s="9">
        <f t="shared" si="1"/>
        <v>70.642878001974665</v>
      </c>
    </row>
    <row r="88" spans="1:30" ht="18" customHeight="1" thickBot="1">
      <c r="A88" s="108" t="s">
        <v>109</v>
      </c>
      <c r="B88" s="109">
        <f>Plan1!C88/Plan1!$AD$88*100000</f>
        <v>0.78012993944933406</v>
      </c>
      <c r="C88" s="109">
        <f>Plan1!D88/Plan1!$AD$88*100000</f>
        <v>0.78012993944933406</v>
      </c>
      <c r="D88" s="109">
        <f>Plan1!E88/Plan1!$AD$88*100000</f>
        <v>1.1324466862974203</v>
      </c>
      <c r="E88" s="109">
        <f>Plan1!F88/Plan1!$AD$88*100000</f>
        <v>0.90595734903793623</v>
      </c>
      <c r="F88" s="109">
        <f>Plan1!G88/Plan1!$AD$88*100000</f>
        <v>1.0317847586265385</v>
      </c>
      <c r="G88" s="109">
        <f>Plan1!H88/Plan1!$AD$88*100000</f>
        <v>1.056950240544259</v>
      </c>
      <c r="H88" s="109">
        <f>Plan1!I88/Plan1!$AD$88*100000</f>
        <v>0.93112283095565662</v>
      </c>
      <c r="I88" s="109">
        <f>Plan1!J88/Plan1!$AD$88*100000</f>
        <v>1.2079431320505816</v>
      </c>
      <c r="J88" s="109">
        <f>Plan1!K88/Plan1!$AD$88*100000</f>
        <v>1.1827776501328611</v>
      </c>
      <c r="K88" s="109">
        <f>Plan1!L88/Plan1!$AD$88*100000</f>
        <v>1.3841015054746248</v>
      </c>
      <c r="L88" s="109">
        <f>Plan1!M88/Plan1!$AD$88*100000</f>
        <v>1.7615837342404312</v>
      </c>
      <c r="M88" s="109">
        <f>Plan1!N88/Plan1!$AD$88*100000</f>
        <v>1.4847634331455066</v>
      </c>
      <c r="N88" s="109">
        <f>Plan1!O88/Plan1!$AD$88*100000</f>
        <v>1.4847634331455066</v>
      </c>
      <c r="O88" s="109">
        <f>Plan1!P88/Plan1!$AD$88*100000</f>
        <v>1.68608728848727</v>
      </c>
      <c r="P88" s="109">
        <f>Plan1!Q88/Plan1!$AD$88*100000</f>
        <v>1.7615837342404312</v>
      </c>
      <c r="Q88" s="109">
        <f>Plan1!R88/Plan1!$AD$88*100000</f>
        <v>1.7364182523227112</v>
      </c>
      <c r="R88" s="109">
        <f>Plan1!S88/Plan1!$AD$88*100000</f>
        <v>1.5602598788986681</v>
      </c>
      <c r="S88" s="109">
        <f>Plan1!T88/Plan1!$AD$88*100000</f>
        <v>1.4092669873923451</v>
      </c>
      <c r="T88" s="109">
        <f>Plan1!U88/Plan1!$AD$88*100000</f>
        <v>0.72979897561389306</v>
      </c>
      <c r="U88" s="109">
        <f>Plan1!V88/Plan1!$AD$88*100000</f>
        <v>0.72979897561389306</v>
      </c>
      <c r="V88" s="109">
        <f>Plan1!W88/Plan1!$AD$88*100000</f>
        <v>1.056950240544259</v>
      </c>
      <c r="W88" s="109">
        <f>Plan1!X88/Plan1!$AD$88*100000</f>
        <v>1.056950240544259</v>
      </c>
      <c r="X88" s="109">
        <f>Plan1!Y88/Plan1!$AD$88*100000</f>
        <v>0.60397156602529078</v>
      </c>
      <c r="Y88" s="109">
        <f>Plan1!Z88/Plan1!$AD$88*100000</f>
        <v>0.47814415643668856</v>
      </c>
      <c r="Z88" s="109">
        <f>Plan1!AA88/Plan1!$AD$88*100000</f>
        <v>0.50330963835440901</v>
      </c>
      <c r="AA88" s="109">
        <f>Plan1!AB88/Plan1!$AD$88*100000</f>
        <v>0.42781319260124767</v>
      </c>
      <c r="AB88" s="80">
        <f>SUM(Plan1!AC88)</f>
        <v>1147</v>
      </c>
      <c r="AC88" s="46">
        <f>SUM(AC10:AC87)</f>
        <v>3973697</v>
      </c>
      <c r="AD88" s="47">
        <f>AB88/AC88*100000</f>
        <v>28.864807759625354</v>
      </c>
    </row>
    <row r="89" spans="1:30" ht="18" customHeight="1" thickBot="1">
      <c r="A89" s="108" t="s">
        <v>147</v>
      </c>
      <c r="B89" s="262">
        <f>Plan1!C89/Plan1!AD88*100000</f>
        <v>3.5986639142340247</v>
      </c>
      <c r="C89" s="263"/>
      <c r="D89" s="263"/>
      <c r="E89" s="264"/>
      <c r="F89" s="258">
        <f>Plan1!G89/Plan1!AD88*100000</f>
        <v>4.227800962177036</v>
      </c>
      <c r="G89" s="259"/>
      <c r="H89" s="259"/>
      <c r="I89" s="260"/>
      <c r="J89" s="258">
        <f>Plan1!K89/Plan1!AD88*100000</f>
        <v>7.2979897561389304</v>
      </c>
      <c r="K89" s="265"/>
      <c r="L89" s="265"/>
      <c r="M89" s="265"/>
      <c r="N89" s="265"/>
      <c r="O89" s="258">
        <f>Plan1!P89/Plan1!AD88*100000</f>
        <v>6.7443491539490799</v>
      </c>
      <c r="P89" s="265"/>
      <c r="Q89" s="265"/>
      <c r="R89" s="266"/>
      <c r="S89" s="258">
        <f>Plan1!T89/Plan1!AD88*100000</f>
        <v>3.92581517916439</v>
      </c>
      <c r="T89" s="259"/>
      <c r="U89" s="259"/>
      <c r="V89" s="260"/>
      <c r="W89" s="258">
        <f>Plan1!X89/Plan1!AD88*100000</f>
        <v>3.0701887939618948</v>
      </c>
      <c r="X89" s="265"/>
      <c r="Y89" s="265"/>
      <c r="Z89" s="265"/>
      <c r="AA89" s="266"/>
      <c r="AB89" s="49"/>
      <c r="AC89" s="46"/>
      <c r="AD89" s="47"/>
    </row>
    <row r="90" spans="1:30">
      <c r="A90" s="58" t="s">
        <v>164</v>
      </c>
      <c r="B90" s="267">
        <f ca="1">TODAY()</f>
        <v>42979</v>
      </c>
      <c r="C90" s="267"/>
      <c r="D90" s="60"/>
      <c r="E90" s="60"/>
      <c r="F90" s="60"/>
      <c r="G90" s="60"/>
      <c r="H90" s="60"/>
      <c r="I90" s="252" t="s">
        <v>171</v>
      </c>
      <c r="J90" s="252"/>
      <c r="K90" s="252"/>
      <c r="L90" s="252"/>
      <c r="M90" s="252"/>
      <c r="N90" s="252"/>
      <c r="O90" s="252"/>
      <c r="P90" s="252"/>
      <c r="Q90" s="252"/>
      <c r="R90" s="252"/>
      <c r="S90" s="252"/>
      <c r="T90" s="252"/>
      <c r="U90" s="252"/>
      <c r="V90" s="252"/>
      <c r="W90" s="252"/>
      <c r="X90" s="252"/>
      <c r="Y90" s="252"/>
      <c r="Z90" s="252"/>
      <c r="AA90" s="252"/>
      <c r="AB90" s="252"/>
      <c r="AC90" s="203"/>
      <c r="AD90" s="203"/>
    </row>
    <row r="91" spans="1:30">
      <c r="A91" s="203"/>
      <c r="B91" s="203"/>
      <c r="C91" s="203"/>
      <c r="D91" s="203"/>
      <c r="E91" s="203"/>
      <c r="F91" s="203"/>
      <c r="G91" s="203"/>
      <c r="H91" s="203"/>
      <c r="I91" s="203" t="s">
        <v>110</v>
      </c>
      <c r="J91" s="203"/>
      <c r="K91" s="203"/>
      <c r="L91" s="203"/>
      <c r="M91" s="203"/>
      <c r="N91" s="203"/>
      <c r="O91" s="203"/>
      <c r="P91" s="203"/>
      <c r="Q91" s="203"/>
      <c r="R91" s="203"/>
      <c r="S91" s="203"/>
      <c r="T91" s="203"/>
      <c r="U91" s="203"/>
      <c r="V91" s="203"/>
      <c r="W91" s="203"/>
      <c r="X91" s="203"/>
      <c r="Y91" s="203"/>
      <c r="Z91" s="203"/>
      <c r="AA91" s="203"/>
      <c r="AB91" s="203"/>
      <c r="AC91" s="209"/>
      <c r="AD91" s="209"/>
    </row>
    <row r="92" spans="1:30">
      <c r="A92" s="207" t="s">
        <v>111</v>
      </c>
      <c r="B92" s="207"/>
      <c r="C92" s="207"/>
      <c r="D92" s="203"/>
      <c r="E92" s="203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3"/>
      <c r="S92" s="203"/>
      <c r="T92" s="203"/>
      <c r="U92" s="203"/>
      <c r="V92" s="203"/>
      <c r="W92" s="203"/>
      <c r="X92" s="203"/>
      <c r="Y92" s="203"/>
      <c r="Z92" s="203"/>
      <c r="AA92" s="203"/>
      <c r="AB92" s="203"/>
      <c r="AC92" s="203"/>
      <c r="AD92" s="203"/>
    </row>
    <row r="93" spans="1:30">
      <c r="A93" s="207" t="s">
        <v>172</v>
      </c>
      <c r="B93" s="207"/>
      <c r="C93" s="207"/>
      <c r="D93" s="207"/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7"/>
      <c r="P93" s="207"/>
      <c r="Q93" s="207"/>
      <c r="R93" s="207"/>
      <c r="S93" s="207"/>
      <c r="T93" s="207"/>
      <c r="U93" s="207"/>
      <c r="V93" s="207"/>
      <c r="W93" s="207"/>
      <c r="X93" s="207"/>
      <c r="Y93" s="207"/>
      <c r="Z93" s="207"/>
      <c r="AA93" s="207"/>
      <c r="AB93" s="207"/>
      <c r="AC93" s="207"/>
      <c r="AD93" s="207"/>
    </row>
    <row r="94" spans="1:30">
      <c r="A94" s="207" t="s">
        <v>162</v>
      </c>
      <c r="B94" s="207"/>
      <c r="C94" s="207"/>
      <c r="D94" s="207"/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7"/>
      <c r="P94" s="207"/>
      <c r="Q94" s="207"/>
      <c r="R94" s="207"/>
      <c r="S94" s="207"/>
      <c r="T94" s="207"/>
      <c r="U94" s="207"/>
      <c r="V94" s="207"/>
      <c r="W94" s="207"/>
      <c r="X94" s="207"/>
      <c r="Y94" s="207"/>
      <c r="Z94" s="207"/>
      <c r="AA94" s="207"/>
      <c r="AB94" s="207"/>
      <c r="AC94" s="207"/>
      <c r="AD94" s="207"/>
    </row>
  </sheetData>
  <sheetProtection password="B30E" sheet="1" objects="1" scenarios="1" selectLockedCells="1" selectUnlockedCells="1"/>
  <mergeCells count="30">
    <mergeCell ref="I90:AB90"/>
    <mergeCell ref="D92:AD92"/>
    <mergeCell ref="A93:AD93"/>
    <mergeCell ref="V7:Z7"/>
    <mergeCell ref="AC8:AC9"/>
    <mergeCell ref="AB8:AB9"/>
    <mergeCell ref="AB7:AD7"/>
    <mergeCell ref="F89:I89"/>
    <mergeCell ref="B8:Z8"/>
    <mergeCell ref="B89:E89"/>
    <mergeCell ref="AC90:AD90"/>
    <mergeCell ref="J89:N89"/>
    <mergeCell ref="W89:AA89"/>
    <mergeCell ref="O89:R89"/>
    <mergeCell ref="S89:V89"/>
    <mergeCell ref="B90:C90"/>
    <mergeCell ref="A94:AD94"/>
    <mergeCell ref="A91:H91"/>
    <mergeCell ref="I91:AB91"/>
    <mergeCell ref="AC91:AD91"/>
    <mergeCell ref="A92:C92"/>
    <mergeCell ref="A1:AD1"/>
    <mergeCell ref="A2:AD2"/>
    <mergeCell ref="A3:AD3"/>
    <mergeCell ref="A4:AD4"/>
    <mergeCell ref="AD8:AD9"/>
    <mergeCell ref="A7:J7"/>
    <mergeCell ref="A8:A9"/>
    <mergeCell ref="A6:AD6"/>
    <mergeCell ref="A5:AE5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94"/>
  <sheetViews>
    <sheetView zoomScale="75" workbookViewId="0">
      <selection activeCell="A5" sqref="A5:AE5"/>
    </sheetView>
  </sheetViews>
  <sheetFormatPr defaultRowHeight="12.75"/>
  <cols>
    <col min="1" max="1" width="27.42578125" bestFit="1" customWidth="1"/>
    <col min="2" max="2" width="7.5703125" customWidth="1"/>
    <col min="3" max="3" width="8.140625" customWidth="1"/>
    <col min="4" max="4" width="8.5703125" customWidth="1"/>
    <col min="5" max="5" width="8" customWidth="1"/>
    <col min="6" max="6" width="7.85546875" customWidth="1"/>
    <col min="7" max="7" width="7.42578125" customWidth="1"/>
    <col min="8" max="12" width="5.7109375" customWidth="1"/>
    <col min="13" max="13" width="4.5703125" bestFit="1" customWidth="1"/>
    <col min="14" max="23" width="5.7109375" customWidth="1"/>
    <col min="24" max="24" width="6" customWidth="1"/>
    <col min="25" max="27" width="5.7109375" customWidth="1"/>
    <col min="28" max="28" width="12" customWidth="1"/>
    <col min="29" max="29" width="12.7109375" customWidth="1"/>
    <col min="30" max="30" width="13.85546875" customWidth="1"/>
  </cols>
  <sheetData>
    <row r="1" spans="1:31" ht="15.75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</row>
    <row r="2" spans="1:31" ht="15.75">
      <c r="A2" s="188" t="s">
        <v>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</row>
    <row r="3" spans="1:31" ht="15.75">
      <c r="A3" s="188" t="s">
        <v>2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</row>
    <row r="4" spans="1:31" ht="15.75">
      <c r="A4" s="188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</row>
    <row r="5" spans="1:31" ht="18">
      <c r="A5" s="191" t="s">
        <v>169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</row>
    <row r="6" spans="1:31" ht="15">
      <c r="A6" s="195"/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</row>
    <row r="7" spans="1:31" ht="16.5" thickBot="1">
      <c r="A7" s="194" t="s">
        <v>3</v>
      </c>
      <c r="B7" s="194"/>
      <c r="C7" s="194"/>
      <c r="D7" s="194"/>
      <c r="E7" s="194"/>
      <c r="F7" s="194"/>
      <c r="G7" s="194"/>
      <c r="H7" s="194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275" t="s">
        <v>145</v>
      </c>
      <c r="U7" s="275"/>
      <c r="V7" s="275"/>
      <c r="W7" s="275"/>
      <c r="X7" s="275"/>
      <c r="Y7" s="275"/>
      <c r="Z7" s="275"/>
      <c r="AA7" s="275"/>
      <c r="AB7" s="256">
        <f ca="1">TODAY()</f>
        <v>42979</v>
      </c>
      <c r="AC7" s="257"/>
      <c r="AD7" s="257"/>
    </row>
    <row r="8" spans="1:31" ht="12.75" customHeight="1">
      <c r="A8" s="255" t="s">
        <v>4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3"/>
      <c r="Z8" s="273"/>
      <c r="AA8" s="274"/>
      <c r="AB8" s="268" t="s">
        <v>6</v>
      </c>
      <c r="AC8" s="269" t="s">
        <v>150</v>
      </c>
      <c r="AD8" s="270" t="s">
        <v>7</v>
      </c>
    </row>
    <row r="9" spans="1:31" ht="18" customHeight="1">
      <c r="A9" s="193"/>
      <c r="B9" s="92" t="s">
        <v>116</v>
      </c>
      <c r="C9" s="92" t="s">
        <v>117</v>
      </c>
      <c r="D9" s="92" t="s">
        <v>118</v>
      </c>
      <c r="E9" s="92" t="s">
        <v>119</v>
      </c>
      <c r="F9" s="92" t="s">
        <v>120</v>
      </c>
      <c r="G9" s="92" t="s">
        <v>121</v>
      </c>
      <c r="H9" s="92" t="s">
        <v>122</v>
      </c>
      <c r="I9" s="92" t="s">
        <v>123</v>
      </c>
      <c r="J9" s="92" t="s">
        <v>124</v>
      </c>
      <c r="K9" s="92" t="s">
        <v>125</v>
      </c>
      <c r="L9" s="92" t="s">
        <v>126</v>
      </c>
      <c r="M9" s="92" t="s">
        <v>127</v>
      </c>
      <c r="N9" s="92" t="s">
        <v>128</v>
      </c>
      <c r="O9" s="92" t="s">
        <v>129</v>
      </c>
      <c r="P9" s="92" t="s">
        <v>130</v>
      </c>
      <c r="Q9" s="92" t="s">
        <v>131</v>
      </c>
      <c r="R9" s="92" t="s">
        <v>132</v>
      </c>
      <c r="S9" s="92" t="s">
        <v>133</v>
      </c>
      <c r="T9" s="92" t="s">
        <v>134</v>
      </c>
      <c r="U9" s="92" t="s">
        <v>135</v>
      </c>
      <c r="V9" s="92" t="s">
        <v>136</v>
      </c>
      <c r="W9" s="92" t="s">
        <v>137</v>
      </c>
      <c r="X9" s="92" t="s">
        <v>138</v>
      </c>
      <c r="Y9" s="92" t="s">
        <v>139</v>
      </c>
      <c r="Z9" s="92" t="s">
        <v>140</v>
      </c>
      <c r="AA9" s="92" t="s">
        <v>141</v>
      </c>
      <c r="AB9" s="193"/>
      <c r="AC9" s="254"/>
      <c r="AD9" s="271"/>
    </row>
    <row r="10" spans="1:31" ht="18" customHeight="1">
      <c r="A10" s="10" t="s">
        <v>32</v>
      </c>
      <c r="B10" s="16">
        <f>Plan2!C10/Plan2!$AE$10*100000</f>
        <v>0</v>
      </c>
      <c r="C10" s="16">
        <f>Plan2!D10/Plan2!$AE$10*100000</f>
        <v>0</v>
      </c>
      <c r="D10" s="16">
        <f>Plan2!E10/Plan2!$AE$10*100000</f>
        <v>0</v>
      </c>
      <c r="E10" s="16">
        <f>Plan2!F10/Plan2!$AE$10*100000</f>
        <v>0</v>
      </c>
      <c r="F10" s="16">
        <f>Plan2!G10/Plan2!$AE$10*100000</f>
        <v>0</v>
      </c>
      <c r="G10" s="16">
        <f>Plan2!H10/Plan2!$AE$10*100000</f>
        <v>6.1715061560773909</v>
      </c>
      <c r="H10" s="16">
        <f>Plan2!I10/Plan2!$AE$10*100000</f>
        <v>3.0857530780386955</v>
      </c>
      <c r="I10" s="16">
        <f>Plan2!J10/Plan2!$AE$10*100000</f>
        <v>0</v>
      </c>
      <c r="J10" s="16">
        <f>Plan2!K10/Plan2!$AE$10*100000</f>
        <v>0</v>
      </c>
      <c r="K10" s="16">
        <f>Plan2!L10/Plan2!$AE$10*100000</f>
        <v>0</v>
      </c>
      <c r="L10" s="16">
        <f>Plan2!M10/Plan2!$AE$10*100000</f>
        <v>0</v>
      </c>
      <c r="M10" s="16">
        <f>Plan2!N10/Plan2!$AE$10*100000</f>
        <v>0</v>
      </c>
      <c r="N10" s="16">
        <f>Plan2!O10/Plan2!$AE$10*100000</f>
        <v>0</v>
      </c>
      <c r="O10" s="16">
        <f>Plan2!P10/Plan2!$AE$10*100000</f>
        <v>0</v>
      </c>
      <c r="P10" s="16">
        <f>Plan2!Q10/Plan2!$AE$10*100000</f>
        <v>0</v>
      </c>
      <c r="Q10" s="16">
        <f>Plan2!R10/Plan2!$AE$10*100000</f>
        <v>0</v>
      </c>
      <c r="R10" s="16">
        <f>Plan2!S10/Plan2!$AE$10*100000</f>
        <v>0</v>
      </c>
      <c r="S10" s="16">
        <f>Plan2!T10/Plan2!$AE$10*100000</f>
        <v>0</v>
      </c>
      <c r="T10" s="16">
        <f>Plan2!U10/Plan2!$AE$10*100000</f>
        <v>0</v>
      </c>
      <c r="U10" s="16">
        <f>Plan2!V10/Plan2!$AE$10*100000</f>
        <v>0</v>
      </c>
      <c r="V10" s="16">
        <f>Plan2!W10/Plan2!$AE$10*100000</f>
        <v>0</v>
      </c>
      <c r="W10" s="16">
        <f>Plan2!X10/Plan2!$AE$10*100000</f>
        <v>0</v>
      </c>
      <c r="X10" s="16">
        <f>Plan2!Y10/Plan2!$AE$10*100000</f>
        <v>0</v>
      </c>
      <c r="Y10" s="16">
        <f>Plan2!Z10/Plan2!$AE$10*100000</f>
        <v>0</v>
      </c>
      <c r="Z10" s="16">
        <f>Plan2!AA10/Plan2!$AE$10*100000</f>
        <v>0</v>
      </c>
      <c r="AA10" s="16">
        <f>Plan2!AB10/Plan2!$AE$10*100000</f>
        <v>0</v>
      </c>
      <c r="AB10" s="92">
        <f>SUM(Plan1!AC10+Plan2!AC10)</f>
        <v>37</v>
      </c>
      <c r="AC10" s="144">
        <v>32407</v>
      </c>
      <c r="AD10" s="9">
        <f>(AB10*100000)/AC10</f>
        <v>114.17286388743173</v>
      </c>
    </row>
    <row r="11" spans="1:31" ht="18" customHeight="1">
      <c r="A11" s="10" t="s">
        <v>33</v>
      </c>
      <c r="B11" s="16">
        <f>Plan2!C11/Plan2!$AE$11*100000</f>
        <v>0</v>
      </c>
      <c r="C11" s="16">
        <f>Plan2!D11/Plan2!$AE$11*100000</f>
        <v>0</v>
      </c>
      <c r="D11" s="16">
        <f>Plan2!E11/Plan2!$AE$11*100000</f>
        <v>0</v>
      </c>
      <c r="E11" s="16">
        <f>Plan2!F11/Plan2!$AE$11*100000</f>
        <v>0</v>
      </c>
      <c r="F11" s="16">
        <f>Plan2!G11/Plan2!$AE$11*100000</f>
        <v>0</v>
      </c>
      <c r="G11" s="16">
        <f>Plan2!H11/Plan2!$AE$11*100000</f>
        <v>0</v>
      </c>
      <c r="H11" s="16">
        <f>Plan2!I11/Plan2!$AE$11*100000</f>
        <v>0</v>
      </c>
      <c r="I11" s="16">
        <f>Plan2!J11/Plan2!$AE$11*100000</f>
        <v>0</v>
      </c>
      <c r="J11" s="16">
        <f>Plan2!K11/Plan2!$AE$11*100000</f>
        <v>0</v>
      </c>
      <c r="K11" s="16">
        <f>Plan2!L11/Plan2!$AE$11*100000</f>
        <v>0</v>
      </c>
      <c r="L11" s="16">
        <f>Plan2!M11/Plan2!$AE$11*100000</f>
        <v>0</v>
      </c>
      <c r="M11" s="16">
        <f>Plan2!N11/Plan2!$AE$11*100000</f>
        <v>0</v>
      </c>
      <c r="N11" s="16">
        <f>Plan2!O11/Plan2!$AE$11*100000</f>
        <v>0</v>
      </c>
      <c r="O11" s="16">
        <f>Plan2!P11/Plan2!$AE$11*100000</f>
        <v>0</v>
      </c>
      <c r="P11" s="16">
        <f>Plan2!Q11/Plan2!$AE$11*100000</f>
        <v>0</v>
      </c>
      <c r="Q11" s="16">
        <f>Plan2!R11/Plan2!$AE$11*100000</f>
        <v>0</v>
      </c>
      <c r="R11" s="16">
        <f>Plan2!S11/Plan2!$AE$11*100000</f>
        <v>0</v>
      </c>
      <c r="S11" s="16">
        <f>Plan2!T11/Plan2!$AE$11*100000</f>
        <v>0</v>
      </c>
      <c r="T11" s="16">
        <f>Plan2!U11/Plan2!$AE$11*100000</f>
        <v>0</v>
      </c>
      <c r="U11" s="16">
        <f>Plan2!V11/Plan2!$AE$11*100000</f>
        <v>0</v>
      </c>
      <c r="V11" s="16">
        <f>Plan2!W11/Plan2!$AE$11*100000</f>
        <v>0</v>
      </c>
      <c r="W11" s="16">
        <f>Plan2!X11/Plan2!$AE$11*100000</f>
        <v>0</v>
      </c>
      <c r="X11" s="16">
        <f>Plan2!Y11/Plan2!$AE$11*100000</f>
        <v>0</v>
      </c>
      <c r="Y11" s="16">
        <f>Plan2!Z11/Plan2!$AE$11*100000</f>
        <v>0</v>
      </c>
      <c r="Z11" s="16">
        <f>Plan2!AA11/Plan2!$AE$11*100000</f>
        <v>0</v>
      </c>
      <c r="AA11" s="16">
        <f>Plan2!AB11/Plan2!$AE$11*100000</f>
        <v>0</v>
      </c>
      <c r="AB11" s="92">
        <f>SUM(Plan1!AC11+Plan2!AC11)</f>
        <v>0</v>
      </c>
      <c r="AC11" s="144">
        <v>10075</v>
      </c>
      <c r="AD11" s="9">
        <f t="shared" ref="AD11:AD73" si="0">(AB11*100000)/AC11</f>
        <v>0</v>
      </c>
    </row>
    <row r="12" spans="1:31" ht="18" customHeight="1">
      <c r="A12" s="10" t="s">
        <v>34</v>
      </c>
      <c r="B12" s="16">
        <f>Plan2!C12/Plan2!$AE$11*100000</f>
        <v>0</v>
      </c>
      <c r="C12" s="16">
        <f>Plan2!D12/Plan2!$AE$11*100000</f>
        <v>0</v>
      </c>
      <c r="D12" s="16">
        <f>Plan2!E12/Plan2!$AE$11*100000</f>
        <v>0</v>
      </c>
      <c r="E12" s="16">
        <f>Plan2!F12/Plan2!$AE$11*100000</f>
        <v>0</v>
      </c>
      <c r="F12" s="16">
        <f>Plan2!G12/Plan2!$AE$11*100000</f>
        <v>0</v>
      </c>
      <c r="G12" s="16">
        <f>Plan2!H12/Plan2!$AE$11*100000</f>
        <v>0</v>
      </c>
      <c r="H12" s="16">
        <f>Plan2!I12/Plan2!$AE$11*100000</f>
        <v>0</v>
      </c>
      <c r="I12" s="16">
        <f>Plan2!J12/Plan2!$AE$11*100000</f>
        <v>0</v>
      </c>
      <c r="J12" s="16">
        <f>Plan2!K12/Plan2!$AE$11*100000</f>
        <v>0</v>
      </c>
      <c r="K12" s="16">
        <f>Plan2!L12/Plan2!$AE$11*100000</f>
        <v>0</v>
      </c>
      <c r="L12" s="16">
        <f>Plan2!M12/Plan2!$AE$11*100000</f>
        <v>0</v>
      </c>
      <c r="M12" s="16">
        <f>Plan2!N12/Plan2!$AE$12*100000</f>
        <v>0</v>
      </c>
      <c r="N12" s="16">
        <f>Plan2!O12/Plan2!$AE$12*100000</f>
        <v>0</v>
      </c>
      <c r="O12" s="16">
        <f>Plan2!P12/Plan2!$AE$12*100000</f>
        <v>0</v>
      </c>
      <c r="P12" s="16">
        <f>Plan2!Q12/Plan2!$AE$12*100000</f>
        <v>0</v>
      </c>
      <c r="Q12" s="16">
        <f>Plan2!R12/Plan2!$AE$12*100000</f>
        <v>0</v>
      </c>
      <c r="R12" s="16">
        <f>Plan2!S12/Plan2!$AE$12*100000</f>
        <v>0</v>
      </c>
      <c r="S12" s="16">
        <f>Plan2!T12/Plan2!$AE$12*100000</f>
        <v>0</v>
      </c>
      <c r="T12" s="16">
        <f>Plan2!U12/Plan2!$AE$12*100000</f>
        <v>0</v>
      </c>
      <c r="U12" s="16">
        <f>Plan2!V12/Plan2!$AE$12*100000</f>
        <v>0</v>
      </c>
      <c r="V12" s="16">
        <f>Plan2!W12/Plan2!$AE$12*100000</f>
        <v>0</v>
      </c>
      <c r="W12" s="16">
        <f>Plan2!X12/Plan2!$AE$12*100000</f>
        <v>0</v>
      </c>
      <c r="X12" s="16">
        <f>Plan2!Y12/Plan2!$AE$12*100000</f>
        <v>0</v>
      </c>
      <c r="Y12" s="16">
        <f>Plan2!Z12/Plan2!$AE$12*100000</f>
        <v>0</v>
      </c>
      <c r="Z12" s="16">
        <f>Plan2!AA12/Plan2!$AE$12*100000</f>
        <v>0</v>
      </c>
      <c r="AA12" s="16">
        <f>Plan2!AB12/Plan2!$AE$12*100000</f>
        <v>0</v>
      </c>
      <c r="AB12" s="92">
        <f>SUM(Plan1!AC12+Plan2!AC12)</f>
        <v>0</v>
      </c>
      <c r="AC12" s="144">
        <v>11958</v>
      </c>
      <c r="AD12" s="9">
        <f t="shared" si="0"/>
        <v>0</v>
      </c>
    </row>
    <row r="13" spans="1:31" ht="18" customHeight="1">
      <c r="A13" s="11" t="s">
        <v>35</v>
      </c>
      <c r="B13" s="16">
        <f>Plan2!C13/Plan2!$AE$13*100000</f>
        <v>0</v>
      </c>
      <c r="C13" s="16">
        <f>Plan2!D13/Plan2!$AE$13*100000</f>
        <v>0</v>
      </c>
      <c r="D13" s="16">
        <f>Plan2!E13/Plan2!$AE$13*100000</f>
        <v>0</v>
      </c>
      <c r="E13" s="16">
        <f>Plan2!F13/Plan2!$AE$13*100000</f>
        <v>0</v>
      </c>
      <c r="F13" s="16">
        <f>Plan2!G13/Plan2!$AE$13*100000</f>
        <v>0</v>
      </c>
      <c r="G13" s="16">
        <f>Plan2!H13/Plan2!$AE$13*100000</f>
        <v>0</v>
      </c>
      <c r="H13" s="16">
        <f>Plan2!I13/Plan2!$AE$13*100000</f>
        <v>0</v>
      </c>
      <c r="I13" s="16">
        <f>Plan2!J13/Plan2!$AE$13*100000</f>
        <v>0</v>
      </c>
      <c r="J13" s="16">
        <f>Plan2!K13/Plan2!$AE$13*100000</f>
        <v>0</v>
      </c>
      <c r="K13" s="16">
        <f>Plan2!L13/Plan2!$AE$13*100000</f>
        <v>0</v>
      </c>
      <c r="L13" s="16">
        <f>Plan2!M13/Plan2!$AE$13*100000</f>
        <v>0</v>
      </c>
      <c r="M13" s="16">
        <f>Plan2!N13/Plan2!$AE$13*100000</f>
        <v>0</v>
      </c>
      <c r="N13" s="16">
        <f>Plan2!O13/Plan2!$AE$13*100000</f>
        <v>0</v>
      </c>
      <c r="O13" s="16">
        <f>Plan2!P13/Plan2!$AE$13*100000</f>
        <v>0</v>
      </c>
      <c r="P13" s="16">
        <f>Plan2!Q13/Plan2!$AE$13*100000</f>
        <v>0</v>
      </c>
      <c r="Q13" s="16">
        <f>Plan2!R13/Plan2!$AE$13*100000</f>
        <v>0</v>
      </c>
      <c r="R13" s="16">
        <f>Plan2!S13/Plan2!$AE$13*100000</f>
        <v>0</v>
      </c>
      <c r="S13" s="16">
        <f>Plan2!T13/Plan2!$AE$13*100000</f>
        <v>0</v>
      </c>
      <c r="T13" s="16">
        <f>Plan2!U13/Plan2!$AE$13*100000</f>
        <v>0</v>
      </c>
      <c r="U13" s="16">
        <f>Plan2!V13/Plan2!$AE$13*100000</f>
        <v>0</v>
      </c>
      <c r="V13" s="16">
        <f>Plan2!W13/Plan2!$AE$13*100000</f>
        <v>0</v>
      </c>
      <c r="W13" s="16">
        <f>Plan2!X13/Plan2!$AE$13*100000</f>
        <v>0</v>
      </c>
      <c r="X13" s="16">
        <f>Plan2!Y13/Plan2!$AE$13*100000</f>
        <v>0</v>
      </c>
      <c r="Y13" s="16">
        <f>Plan2!Z13/Plan2!$AE$13*100000</f>
        <v>0</v>
      </c>
      <c r="Z13" s="16">
        <f>Plan2!AA13/Plan2!$AE$13*100000</f>
        <v>0</v>
      </c>
      <c r="AA13" s="16">
        <f>Plan2!AB13/Plan2!$AE$13*100000</f>
        <v>0</v>
      </c>
      <c r="AB13" s="92">
        <f>SUM(Plan1!AC13+Plan2!AC13)</f>
        <v>0</v>
      </c>
      <c r="AC13" s="144">
        <v>32175</v>
      </c>
      <c r="AD13" s="9">
        <f t="shared" si="0"/>
        <v>0</v>
      </c>
    </row>
    <row r="14" spans="1:31" ht="18" customHeight="1">
      <c r="A14" s="11" t="s">
        <v>36</v>
      </c>
      <c r="B14" s="16">
        <f>Plan2!C14/Plan2!$AE$14*100000</f>
        <v>0</v>
      </c>
      <c r="C14" s="16">
        <f>Plan2!D14/Plan2!$AE$14*100000</f>
        <v>0</v>
      </c>
      <c r="D14" s="16">
        <f>Plan2!E14/Plan2!$AE$14*100000</f>
        <v>0</v>
      </c>
      <c r="E14" s="16">
        <f>Plan2!F14/Plan2!$AE$14*100000</f>
        <v>0</v>
      </c>
      <c r="F14" s="16">
        <f>Plan2!G14/Plan2!$AE$14*100000</f>
        <v>13.307605296426908</v>
      </c>
      <c r="G14" s="16">
        <f>Plan2!H14/Plan2!$AE$14*100000</f>
        <v>0</v>
      </c>
      <c r="H14" s="16">
        <f>Plan2!I14/Plan2!$AE$14*100000</f>
        <v>0</v>
      </c>
      <c r="I14" s="16">
        <f>Plan2!J14/Plan2!$AE$14*100000</f>
        <v>0</v>
      </c>
      <c r="J14" s="16">
        <f>Plan2!K14/Plan2!$AE$14*100000</f>
        <v>0</v>
      </c>
      <c r="K14" s="16">
        <f>Plan2!L14/Plan2!$AE$14*100000</f>
        <v>0</v>
      </c>
      <c r="L14" s="16">
        <f>Plan2!M14/Plan2!$AE$14*100000</f>
        <v>0</v>
      </c>
      <c r="M14" s="16">
        <f>Plan2!N14/Plan2!$AE$14*100000</f>
        <v>0</v>
      </c>
      <c r="N14" s="16">
        <f>Plan2!O14/Plan2!$AE$14*100000</f>
        <v>0</v>
      </c>
      <c r="O14" s="16">
        <f>Plan2!P14/Plan2!$AE$14*100000</f>
        <v>0</v>
      </c>
      <c r="P14" s="16">
        <f>Plan2!Q14/Plan2!$AE$14*100000</f>
        <v>0</v>
      </c>
      <c r="Q14" s="16">
        <f>Plan2!R14/Plan2!$AE$14*100000</f>
        <v>0</v>
      </c>
      <c r="R14" s="16">
        <f>Plan2!S14/Plan2!$AE$14*100000</f>
        <v>0</v>
      </c>
      <c r="S14" s="16">
        <f>Plan2!T14/Plan2!$AE$14*100000</f>
        <v>0</v>
      </c>
      <c r="T14" s="16">
        <f>Plan2!U14/Plan2!$AE$14*100000</f>
        <v>0</v>
      </c>
      <c r="U14" s="16">
        <f>Plan2!V14/Plan2!$AE$14*100000</f>
        <v>0</v>
      </c>
      <c r="V14" s="16">
        <f>Plan2!W14/Plan2!$AE$14*100000</f>
        <v>0</v>
      </c>
      <c r="W14" s="16">
        <f>Plan2!X14/Plan2!$AE$14*100000</f>
        <v>0</v>
      </c>
      <c r="X14" s="16">
        <f>Plan2!Y14/Plan2!$AE$14*100000</f>
        <v>0</v>
      </c>
      <c r="Y14" s="16">
        <f>Plan2!Z14/Plan2!$AE$14*100000</f>
        <v>0</v>
      </c>
      <c r="Z14" s="16">
        <f>Plan2!AA14/Plan2!$AE$14*100000</f>
        <v>0</v>
      </c>
      <c r="AA14" s="16">
        <f>Plan2!AB14/Plan2!$AE$14*100000</f>
        <v>0</v>
      </c>
      <c r="AB14" s="92">
        <f>SUM(Plan1!AC14+Plan2!AC14)</f>
        <v>12</v>
      </c>
      <c r="AC14" s="144">
        <v>15029</v>
      </c>
      <c r="AD14" s="9">
        <f t="shared" si="0"/>
        <v>79.845631778561454</v>
      </c>
    </row>
    <row r="15" spans="1:31" ht="18" customHeight="1">
      <c r="A15" s="11" t="s">
        <v>37</v>
      </c>
      <c r="B15" s="16">
        <f>Plan2!C15/Plan2!$AE$15*100000</f>
        <v>0</v>
      </c>
      <c r="C15" s="16">
        <f>Plan2!D15/Plan2!$AE$15*100000</f>
        <v>0</v>
      </c>
      <c r="D15" s="16">
        <f>Plan2!E15/Plan2!$AE$15*100000</f>
        <v>0</v>
      </c>
      <c r="E15" s="16">
        <f>Plan2!F15/Plan2!$AE$15*100000</f>
        <v>0</v>
      </c>
      <c r="F15" s="16">
        <f>Plan2!G15/Plan2!$AE$15*100000</f>
        <v>0</v>
      </c>
      <c r="G15" s="16">
        <f>Plan2!H15/Plan2!$AE$15*100000</f>
        <v>0</v>
      </c>
      <c r="H15" s="16">
        <f>Plan2!I15/Plan2!$AE$15*100000</f>
        <v>0</v>
      </c>
      <c r="I15" s="16">
        <f>Plan2!J15/Plan2!$AE$15*100000</f>
        <v>0</v>
      </c>
      <c r="J15" s="16">
        <f>Plan2!K15/Plan2!$AE$15*100000</f>
        <v>0</v>
      </c>
      <c r="K15" s="16">
        <f>Plan2!L15/Plan2!$AE$15*100000</f>
        <v>0</v>
      </c>
      <c r="L15" s="16">
        <f>Plan2!M15/Plan2!$AE$15*100000</f>
        <v>0</v>
      </c>
      <c r="M15" s="16">
        <f>Plan2!N15/Plan2!$AE$15*100000</f>
        <v>0</v>
      </c>
      <c r="N15" s="16">
        <f>Plan2!O15/Plan2!$AE$15*100000</f>
        <v>0</v>
      </c>
      <c r="O15" s="16">
        <f>Plan2!P15/Plan2!$AE$15*100000</f>
        <v>0</v>
      </c>
      <c r="P15" s="16">
        <f>Plan2!Q15/Plan2!$AE$15*100000</f>
        <v>0</v>
      </c>
      <c r="Q15" s="16">
        <f>Plan2!R15/Plan2!$AE$15*100000</f>
        <v>0</v>
      </c>
      <c r="R15" s="16">
        <f>Plan2!S15/Plan2!$AE$15*100000</f>
        <v>0</v>
      </c>
      <c r="S15" s="16">
        <f>Plan2!T15/Plan2!$AE$15*100000</f>
        <v>0</v>
      </c>
      <c r="T15" s="16">
        <f>Plan2!U15/Plan2!$AE$15*100000</f>
        <v>0</v>
      </c>
      <c r="U15" s="16">
        <f>Plan2!V15/Plan2!$AE$15*100000</f>
        <v>0</v>
      </c>
      <c r="V15" s="16">
        <f>Plan2!W15/Plan2!$AE$15*100000</f>
        <v>0</v>
      </c>
      <c r="W15" s="16">
        <f>Plan2!X15/Plan2!$AE$15*100000</f>
        <v>0</v>
      </c>
      <c r="X15" s="16">
        <f>Plan2!Y15/Plan2!$AE$15*100000</f>
        <v>0</v>
      </c>
      <c r="Y15" s="16">
        <f>Plan2!Z15/Plan2!$AE$15*100000</f>
        <v>0</v>
      </c>
      <c r="Z15" s="16">
        <f>Plan2!AA15/Plan2!$AE$15*100000</f>
        <v>0</v>
      </c>
      <c r="AA15" s="16">
        <f>Plan2!AB15/Plan2!$AE$15*100000</f>
        <v>0</v>
      </c>
      <c r="AB15" s="92">
        <f>SUM(Plan1!AC15+Plan2!AC15)</f>
        <v>0</v>
      </c>
      <c r="AC15" s="144">
        <v>7979</v>
      </c>
      <c r="AD15" s="9">
        <f t="shared" si="0"/>
        <v>0</v>
      </c>
    </row>
    <row r="16" spans="1:31" ht="18" customHeight="1">
      <c r="A16" s="11" t="s">
        <v>38</v>
      </c>
      <c r="B16" s="16">
        <f>Plan2!C16/Plan2!$AE$16*100000</f>
        <v>0</v>
      </c>
      <c r="C16" s="16">
        <f>Plan2!D16/Plan2!$AE$16*100000</f>
        <v>0</v>
      </c>
      <c r="D16" s="16">
        <f>Plan2!E16/Plan2!$AE$16*100000</f>
        <v>0</v>
      </c>
      <c r="E16" s="16">
        <f>Plan2!F16/Plan2!$AE$16*100000</f>
        <v>0</v>
      </c>
      <c r="F16" s="16">
        <f>Plan2!G16/Plan2!$AE$16*100000</f>
        <v>0</v>
      </c>
      <c r="G16" s="16">
        <f>Plan2!H16/Plan2!$AE$16*100000</f>
        <v>0</v>
      </c>
      <c r="H16" s="16">
        <f>Plan2!I16/Plan2!$AE$16*100000</f>
        <v>0</v>
      </c>
      <c r="I16" s="16">
        <f>Plan2!J16/Plan2!$AE$16*100000</f>
        <v>0</v>
      </c>
      <c r="J16" s="16">
        <f>Plan2!K16/Plan2!$AE$16*100000</f>
        <v>0</v>
      </c>
      <c r="K16" s="16">
        <f>Plan2!L16/Plan2!$AE$16*100000</f>
        <v>0</v>
      </c>
      <c r="L16" s="16">
        <f>Plan2!M16/Plan2!$AE$16*100000</f>
        <v>0</v>
      </c>
      <c r="M16" s="16">
        <f>Plan2!N16/Plan2!$AE$16*100000</f>
        <v>0</v>
      </c>
      <c r="N16" s="16">
        <f>Plan2!O16/Plan2!$AE$16*100000</f>
        <v>0</v>
      </c>
      <c r="O16" s="16">
        <f>Plan2!P16/Plan2!$AE$16*100000</f>
        <v>0</v>
      </c>
      <c r="P16" s="16">
        <f>Plan2!Q16/Plan2!$AE$16*100000</f>
        <v>0</v>
      </c>
      <c r="Q16" s="16">
        <f>Plan2!R16/Plan2!$AE$16*100000</f>
        <v>0</v>
      </c>
      <c r="R16" s="16">
        <f>Plan2!S16/Plan2!$AE$16*100000</f>
        <v>0</v>
      </c>
      <c r="S16" s="16">
        <f>Plan2!T16/Plan2!$AE$16*100000</f>
        <v>0</v>
      </c>
      <c r="T16" s="16">
        <f>Plan2!U16/Plan2!$AE$16*100000</f>
        <v>0</v>
      </c>
      <c r="U16" s="16">
        <f>Plan2!V16/Plan2!$AE$16*100000</f>
        <v>0</v>
      </c>
      <c r="V16" s="16">
        <f>Plan2!W16/Plan2!$AE$16*100000</f>
        <v>0</v>
      </c>
      <c r="W16" s="16">
        <f>Plan2!X16/Plan2!$AE$16*100000</f>
        <v>0</v>
      </c>
      <c r="X16" s="16">
        <f>Plan2!Y16/Plan2!$AE$16*100000</f>
        <v>0</v>
      </c>
      <c r="Y16" s="16">
        <f>Plan2!Z16/Plan2!$AE$16*100000</f>
        <v>0</v>
      </c>
      <c r="Z16" s="16">
        <f>Plan2!AA16/Plan2!$AE$16*100000</f>
        <v>0</v>
      </c>
      <c r="AA16" s="16">
        <f>Plan2!AB16/Plan2!$AE$16*100000</f>
        <v>0</v>
      </c>
      <c r="AB16" s="92">
        <f>SUM(Plan1!AC16+Plan2!AC16)</f>
        <v>4</v>
      </c>
      <c r="AC16" s="144">
        <v>28091</v>
      </c>
      <c r="AD16" s="9">
        <f t="shared" si="0"/>
        <v>14.239436118329714</v>
      </c>
    </row>
    <row r="17" spans="1:30" ht="18" customHeight="1">
      <c r="A17" s="11" t="s">
        <v>39</v>
      </c>
      <c r="B17" s="16">
        <f>Plan2!C17/Plan2!$AE$17*100000</f>
        <v>0</v>
      </c>
      <c r="C17" s="16">
        <f>Plan2!D17/Plan2!$AE$17*100000</f>
        <v>0</v>
      </c>
      <c r="D17" s="16">
        <f>Plan2!E17/Plan2!$AE$17*100000</f>
        <v>0</v>
      </c>
      <c r="E17" s="16">
        <f>Plan2!F17/Plan2!$AE$17*100000</f>
        <v>0</v>
      </c>
      <c r="F17" s="16">
        <f>Plan2!G17/Plan2!$AE$17*100000</f>
        <v>0</v>
      </c>
      <c r="G17" s="16">
        <f>Plan2!H17/Plan2!$AE$17*100000</f>
        <v>0</v>
      </c>
      <c r="H17" s="16">
        <f>Plan2!I17/Plan2!$AE$17*100000</f>
        <v>0</v>
      </c>
      <c r="I17" s="16">
        <f>Plan2!J17/Plan2!$AE$17*100000</f>
        <v>0</v>
      </c>
      <c r="J17" s="16">
        <f>Plan2!K17/Plan2!$AE$17*100000</f>
        <v>0</v>
      </c>
      <c r="K17" s="16">
        <f>Plan2!L17/Plan2!$AE$17*100000</f>
        <v>0</v>
      </c>
      <c r="L17" s="16">
        <f>Plan2!M17/Plan2!$AE$17*100000</f>
        <v>0</v>
      </c>
      <c r="M17" s="16">
        <f>Plan2!N17/Plan2!$AE$17*100000</f>
        <v>0</v>
      </c>
      <c r="N17" s="16">
        <f>Plan2!O17/Plan2!$AE$17*100000</f>
        <v>0</v>
      </c>
      <c r="O17" s="16">
        <f>Plan2!P17/Plan2!$AE$17*100000</f>
        <v>0</v>
      </c>
      <c r="P17" s="16">
        <f>Plan2!Q17/Plan2!$AE$17*100000</f>
        <v>0</v>
      </c>
      <c r="Q17" s="16">
        <f>Plan2!R17/Plan2!$AE$17*100000</f>
        <v>0</v>
      </c>
      <c r="R17" s="16">
        <f>Plan2!S17/Plan2!$AE$17*100000</f>
        <v>0</v>
      </c>
      <c r="S17" s="16">
        <f>Plan2!T17/Plan2!$AE$17*100000</f>
        <v>0</v>
      </c>
      <c r="T17" s="16">
        <f>Plan2!U17/Plan2!$AE$17*100000</f>
        <v>0</v>
      </c>
      <c r="U17" s="16">
        <f>Plan2!V17/Plan2!$AE$17*100000</f>
        <v>0</v>
      </c>
      <c r="V17" s="16">
        <f>Plan2!W17/Plan2!$AE$17*100000</f>
        <v>0</v>
      </c>
      <c r="W17" s="16">
        <f>Plan2!X17/Plan2!$AE$17*100000</f>
        <v>0</v>
      </c>
      <c r="X17" s="16">
        <f>Plan2!Y17/Plan2!$AE$17*100000</f>
        <v>0</v>
      </c>
      <c r="Y17" s="16">
        <f>Plan2!Z17/Plan2!$AE$17*100000</f>
        <v>0</v>
      </c>
      <c r="Z17" s="16">
        <f>Plan2!AA17/Plan2!$AE$17*100000</f>
        <v>0</v>
      </c>
      <c r="AA17" s="16">
        <f>Plan2!AB17/Plan2!$AE$17*100000</f>
        <v>0</v>
      </c>
      <c r="AB17" s="92">
        <f>SUM(Plan1!AC17+Plan2!AC17)</f>
        <v>0</v>
      </c>
      <c r="AC17" s="144">
        <v>7928</v>
      </c>
      <c r="AD17" s="9">
        <f t="shared" si="0"/>
        <v>0</v>
      </c>
    </row>
    <row r="18" spans="1:30" ht="18" customHeight="1">
      <c r="A18" s="11" t="s">
        <v>40</v>
      </c>
      <c r="B18" s="16">
        <f>Plan2!C18/Plan2!$AE$18*100000</f>
        <v>1.0336344655076179</v>
      </c>
      <c r="C18" s="16">
        <f>Plan2!D18/Plan2!$AE$18*100000</f>
        <v>0</v>
      </c>
      <c r="D18" s="16">
        <f>Plan2!E18/Plan2!$AE$18*100000</f>
        <v>0</v>
      </c>
      <c r="E18" s="16">
        <f>Plan2!F18/Plan2!$AE$18*100000</f>
        <v>0</v>
      </c>
      <c r="F18" s="16">
        <f>Plan2!G18/Plan2!$AE$18*100000</f>
        <v>0</v>
      </c>
      <c r="G18" s="16">
        <f>Plan2!H18/Plan2!$AE$18*100000</f>
        <v>0</v>
      </c>
      <c r="H18" s="16">
        <f>Plan2!I18/Plan2!$AE$18*100000</f>
        <v>0</v>
      </c>
      <c r="I18" s="16">
        <f>Plan2!J18/Plan2!$AE$18*100000</f>
        <v>0</v>
      </c>
      <c r="J18" s="16">
        <f>Plan2!K18/Plan2!$AE$18*100000</f>
        <v>0</v>
      </c>
      <c r="K18" s="16">
        <f>Plan2!L18/Plan2!$AE$18*100000</f>
        <v>0</v>
      </c>
      <c r="L18" s="16">
        <f>Plan2!M18/Plan2!$AE$18*100000</f>
        <v>0</v>
      </c>
      <c r="M18" s="16">
        <f>Plan2!N18/Plan2!$AE$18*100000</f>
        <v>0</v>
      </c>
      <c r="N18" s="16">
        <f>Plan2!O18/Plan2!$AE$18*100000</f>
        <v>0</v>
      </c>
      <c r="O18" s="16">
        <f>Plan2!P18/Plan2!$AE$18*100000</f>
        <v>0</v>
      </c>
      <c r="P18" s="16">
        <f>Plan2!Q18/Plan2!$AE$18*100000</f>
        <v>0</v>
      </c>
      <c r="Q18" s="16">
        <f>Plan2!R18/Plan2!$AE$18*100000</f>
        <v>0</v>
      </c>
      <c r="R18" s="16">
        <f>Plan2!S18/Plan2!$AE$18*100000</f>
        <v>0</v>
      </c>
      <c r="S18" s="16">
        <f>Plan2!T18/Plan2!$AE$18*100000</f>
        <v>0</v>
      </c>
      <c r="T18" s="16">
        <f>Plan2!U18/Plan2!$AE$18*100000</f>
        <v>0</v>
      </c>
      <c r="U18" s="16">
        <f>Plan2!V18/Plan2!$AE$18*100000</f>
        <v>0</v>
      </c>
      <c r="V18" s="16">
        <f>Plan2!W18/Plan2!$AE$18*100000</f>
        <v>0</v>
      </c>
      <c r="W18" s="16">
        <f>Plan2!X18/Plan2!$AE$18*100000</f>
        <v>0</v>
      </c>
      <c r="X18" s="16">
        <f>Plan2!Y18/Plan2!$AE$18*100000</f>
        <v>0</v>
      </c>
      <c r="Y18" s="16">
        <f>Plan2!Z18/Plan2!$AE$18*100000</f>
        <v>0</v>
      </c>
      <c r="Z18" s="16">
        <f>Plan2!AA18/Plan2!$AE$18*100000</f>
        <v>0</v>
      </c>
      <c r="AA18" s="16">
        <f>Plan2!AB18/Plan2!$AE$18*100000</f>
        <v>0</v>
      </c>
      <c r="AB18" s="92">
        <f>SUM(Plan1!AC18+Plan2!AC18)</f>
        <v>15</v>
      </c>
      <c r="AC18" s="144">
        <v>96746</v>
      </c>
      <c r="AD18" s="9">
        <f t="shared" si="0"/>
        <v>15.504516982614268</v>
      </c>
    </row>
    <row r="19" spans="1:30" ht="18" customHeight="1">
      <c r="A19" s="11" t="s">
        <v>41</v>
      </c>
      <c r="B19" s="16">
        <f>Plan2!C19/Plan2!$AE$19*100000</f>
        <v>0</v>
      </c>
      <c r="C19" s="16">
        <f>Plan2!D19/Plan2!$AE$19*100000</f>
        <v>0</v>
      </c>
      <c r="D19" s="16">
        <f>Plan2!E19/Plan2!$AE$19*100000</f>
        <v>0</v>
      </c>
      <c r="E19" s="16">
        <f>Plan2!F19/Plan2!$AE$19*100000</f>
        <v>0</v>
      </c>
      <c r="F19" s="16">
        <f>Plan2!G19/Plan2!$AE$19*100000</f>
        <v>0</v>
      </c>
      <c r="G19" s="16">
        <f>Plan2!H19/Plan2!$AE$19*100000</f>
        <v>0</v>
      </c>
      <c r="H19" s="16">
        <f>Plan2!I19/Plan2!$AE$19*100000</f>
        <v>0</v>
      </c>
      <c r="I19" s="16">
        <f>Plan2!J19/Plan2!$AE$19*100000</f>
        <v>0</v>
      </c>
      <c r="J19" s="16">
        <f>Plan2!K19/Plan2!$AE$19*100000</f>
        <v>0</v>
      </c>
      <c r="K19" s="16">
        <f>Plan2!L19/Plan2!$AE$19*100000</f>
        <v>0</v>
      </c>
      <c r="L19" s="16">
        <f>Plan2!M19/Plan2!$AE$19*100000</f>
        <v>0</v>
      </c>
      <c r="M19" s="16">
        <f>Plan2!N19/Plan2!$AE$19*100000</f>
        <v>0</v>
      </c>
      <c r="N19" s="16">
        <f>Plan2!O19/Plan2!$AE$19*100000</f>
        <v>0</v>
      </c>
      <c r="O19" s="16">
        <f>Plan2!P19/Plan2!$AE$19*100000</f>
        <v>0</v>
      </c>
      <c r="P19" s="16">
        <f>Plan2!Q19/Plan2!$AE$19*100000</f>
        <v>0</v>
      </c>
      <c r="Q19" s="16">
        <f>Plan2!R19/Plan2!$AE$19*100000</f>
        <v>0</v>
      </c>
      <c r="R19" s="16">
        <f>Plan2!S19/Plan2!$AE$19*100000</f>
        <v>0</v>
      </c>
      <c r="S19" s="16">
        <f>Plan2!T19/Plan2!$AE$19*100000</f>
        <v>0</v>
      </c>
      <c r="T19" s="16">
        <f>Plan2!U19/Plan2!$AE$19*100000</f>
        <v>0</v>
      </c>
      <c r="U19" s="16">
        <f>Plan2!V19/Plan2!$AE$19*100000</f>
        <v>0</v>
      </c>
      <c r="V19" s="16">
        <f>Plan2!W19/Plan2!$AE$19*100000</f>
        <v>0</v>
      </c>
      <c r="W19" s="16">
        <f>Plan2!X19/Plan2!$AE$19*100000</f>
        <v>0</v>
      </c>
      <c r="X19" s="16">
        <f>Plan2!Y19/Plan2!$AE$19*100000</f>
        <v>0</v>
      </c>
      <c r="Y19" s="16">
        <f>Plan2!Z19/Plan2!$AE$19*100000</f>
        <v>0</v>
      </c>
      <c r="Z19" s="16">
        <f>Plan2!AA19/Plan2!$AE$19*100000</f>
        <v>0</v>
      </c>
      <c r="AA19" s="16">
        <f>Plan2!AB19/Plan2!$AE$19*100000</f>
        <v>0</v>
      </c>
      <c r="AB19" s="92">
        <f>SUM(Plan1!AC19+Plan2!AC19)</f>
        <v>0</v>
      </c>
      <c r="AC19" s="144">
        <v>11335</v>
      </c>
      <c r="AD19" s="9">
        <f t="shared" si="0"/>
        <v>0</v>
      </c>
    </row>
    <row r="20" spans="1:30" ht="18" customHeight="1">
      <c r="A20" s="11" t="s">
        <v>42</v>
      </c>
      <c r="B20" s="16">
        <f>Plan2!C20/Plan2!$AE$20*100000</f>
        <v>0</v>
      </c>
      <c r="C20" s="16">
        <f>Plan2!D20/Plan2!$AE$20*100000</f>
        <v>0</v>
      </c>
      <c r="D20" s="16">
        <f>Plan2!E20/Plan2!$AE$20*100000</f>
        <v>6.3225113014889516</v>
      </c>
      <c r="E20" s="16">
        <f>Plan2!F20/Plan2!$AE$20*100000</f>
        <v>3.1612556507444758</v>
      </c>
      <c r="F20" s="16">
        <f>Plan2!G20/Plan2!$AE$20*100000</f>
        <v>3.1612556507444758</v>
      </c>
      <c r="G20" s="16">
        <f>Plan2!H20/Plan2!$AE$20*100000</f>
        <v>0</v>
      </c>
      <c r="H20" s="16">
        <f>Plan2!I20/Plan2!$AE$20*100000</f>
        <v>0</v>
      </c>
      <c r="I20" s="16">
        <f>Plan2!J20/Plan2!$AE$20*100000</f>
        <v>3.1612556507444758</v>
      </c>
      <c r="J20" s="16">
        <f>Plan2!K20/Plan2!$AE$20*100000</f>
        <v>0</v>
      </c>
      <c r="K20" s="16">
        <f>Plan2!L20/Plan2!$AE$20*100000</f>
        <v>0</v>
      </c>
      <c r="L20" s="16">
        <f>Plan2!M20/Plan2!$AE$20*100000</f>
        <v>0</v>
      </c>
      <c r="M20" s="16">
        <f>Plan2!N20/Plan2!$AE$20*100000</f>
        <v>0</v>
      </c>
      <c r="N20" s="16">
        <f>Plan2!O20/Plan2!$AE$20*100000</f>
        <v>0</v>
      </c>
      <c r="O20" s="16">
        <f>Plan2!P20/Plan2!$AE$20*100000</f>
        <v>0</v>
      </c>
      <c r="P20" s="16">
        <f>Plan2!Q20/Plan2!$AE$20*100000</f>
        <v>0</v>
      </c>
      <c r="Q20" s="16">
        <f>Plan2!R20/Plan2!$AE$20*100000</f>
        <v>0</v>
      </c>
      <c r="R20" s="16">
        <f>Plan2!S20/Plan2!$AE$20*100000</f>
        <v>0</v>
      </c>
      <c r="S20" s="16">
        <f>Plan2!T20/Plan2!$AE$20*100000</f>
        <v>0</v>
      </c>
      <c r="T20" s="16">
        <f>Plan2!U20/Plan2!$AE$20*100000</f>
        <v>0</v>
      </c>
      <c r="U20" s="16">
        <f>Plan2!V20/Plan2!$AE$20*100000</f>
        <v>0</v>
      </c>
      <c r="V20" s="16">
        <f>Plan2!W20/Plan2!$AE$20*100000</f>
        <v>0</v>
      </c>
      <c r="W20" s="16">
        <f>Plan2!X20/Plan2!$AE$20*100000</f>
        <v>0</v>
      </c>
      <c r="X20" s="16">
        <f>Plan2!Y20/Plan2!$AE$20*100000</f>
        <v>0</v>
      </c>
      <c r="Y20" s="16">
        <f>Plan2!Z20/Plan2!$AE$20*100000</f>
        <v>0</v>
      </c>
      <c r="Z20" s="16">
        <f>Plan2!AA20/Plan2!$AE$20*100000</f>
        <v>0</v>
      </c>
      <c r="AA20" s="16">
        <f>Plan2!AB20/Plan2!$AE$20*100000</f>
        <v>0</v>
      </c>
      <c r="AB20" s="92">
        <f>SUM(Plan1!AC20+Plan2!AC20)</f>
        <v>147</v>
      </c>
      <c r="AC20" s="144">
        <v>31633</v>
      </c>
      <c r="AD20" s="12">
        <f t="shared" si="0"/>
        <v>464.70458065943791</v>
      </c>
    </row>
    <row r="21" spans="1:30" ht="18" customHeight="1">
      <c r="A21" s="11" t="s">
        <v>43</v>
      </c>
      <c r="B21" s="16">
        <f>Plan2!C21/Plan2!$AE$21*100000</f>
        <v>0</v>
      </c>
      <c r="C21" s="16">
        <f>Plan2!D21/Plan2!$AE$21*100000</f>
        <v>0</v>
      </c>
      <c r="D21" s="16">
        <f>Plan2!E21/Plan2!$AE$21*100000</f>
        <v>0</v>
      </c>
      <c r="E21" s="16">
        <f>Plan2!F21/Plan2!$AE$21*100000</f>
        <v>0</v>
      </c>
      <c r="F21" s="16">
        <f>Plan2!G21/Plan2!$AE$21*100000</f>
        <v>0</v>
      </c>
      <c r="G21" s="16">
        <f>Plan2!H21/Plan2!$AE$21*100000</f>
        <v>0</v>
      </c>
      <c r="H21" s="16">
        <f>Plan2!I21/Plan2!$AE$21*100000</f>
        <v>0</v>
      </c>
      <c r="I21" s="16">
        <f>Plan2!J21/Plan2!$AE$21*100000</f>
        <v>0</v>
      </c>
      <c r="J21" s="16">
        <f>Plan2!K21/Plan2!$AE$21*100000</f>
        <v>0</v>
      </c>
      <c r="K21" s="16">
        <f>Plan2!L21/Plan2!$AE$21*100000</f>
        <v>0</v>
      </c>
      <c r="L21" s="16">
        <f>Plan2!M21/Plan2!$AE$21*100000</f>
        <v>0</v>
      </c>
      <c r="M21" s="16">
        <f>Plan2!N21/Plan2!$AE$21*100000</f>
        <v>0</v>
      </c>
      <c r="N21" s="16">
        <f>Plan2!O21/Plan2!$AE$21*100000</f>
        <v>0</v>
      </c>
      <c r="O21" s="16">
        <f>Plan2!P21/Plan2!$AE$21*100000</f>
        <v>0</v>
      </c>
      <c r="P21" s="16">
        <f>Plan2!Q21/Plan2!$AE$21*100000</f>
        <v>0</v>
      </c>
      <c r="Q21" s="16">
        <f>Plan2!R21/Plan2!$AE$21*100000</f>
        <v>0</v>
      </c>
      <c r="R21" s="16">
        <f>Plan2!S21/Plan2!$AE$21*100000</f>
        <v>0</v>
      </c>
      <c r="S21" s="16">
        <f>Plan2!T21/Plan2!$AE$21*100000</f>
        <v>0</v>
      </c>
      <c r="T21" s="16">
        <f>Plan2!U21/Plan2!$AE$21*100000</f>
        <v>0</v>
      </c>
      <c r="U21" s="16">
        <f>Plan2!V21/Plan2!$AE$21*100000</f>
        <v>0</v>
      </c>
      <c r="V21" s="16">
        <f>Plan2!W21/Plan2!$AE$21*100000</f>
        <v>0</v>
      </c>
      <c r="W21" s="16">
        <f>Plan2!X21/Plan2!$AE$21*100000</f>
        <v>0</v>
      </c>
      <c r="X21" s="16">
        <f>Plan2!Y21/Plan2!$AE$21*100000</f>
        <v>0</v>
      </c>
      <c r="Y21" s="16">
        <f>Plan2!Z21/Plan2!$AE$21*100000</f>
        <v>0</v>
      </c>
      <c r="Z21" s="16">
        <f>Plan2!AA21/Plan2!$AE$21*100000</f>
        <v>0</v>
      </c>
      <c r="AA21" s="16">
        <f>Plan2!AB21/Plan2!$AE$21*100000</f>
        <v>0</v>
      </c>
      <c r="AB21" s="92">
        <f>SUM(Plan1!AC21+Plan2!AC21)</f>
        <v>11</v>
      </c>
      <c r="AC21" s="144">
        <v>44946</v>
      </c>
      <c r="AD21" s="9">
        <f t="shared" si="0"/>
        <v>24.473813020068526</v>
      </c>
    </row>
    <row r="22" spans="1:30" ht="18" customHeight="1">
      <c r="A22" s="11" t="s">
        <v>44</v>
      </c>
      <c r="B22" s="16">
        <f>Plan2!C22/Plan2!$AE$22*100000</f>
        <v>0</v>
      </c>
      <c r="C22" s="16">
        <f>Plan2!D22/Plan2!$AE$22*100000</f>
        <v>6.4977257959714096</v>
      </c>
      <c r="D22" s="16">
        <f>Plan2!E22/Plan2!$AE$22*100000</f>
        <v>0</v>
      </c>
      <c r="E22" s="16">
        <f>Plan2!F22/Plan2!$AE$22*100000</f>
        <v>0</v>
      </c>
      <c r="F22" s="16">
        <f>Plan2!G22/Plan2!$AE$22*100000</f>
        <v>0</v>
      </c>
      <c r="G22" s="16">
        <f>Plan2!H22/Plan2!$AE$22*100000</f>
        <v>6.4977257959714096</v>
      </c>
      <c r="H22" s="16">
        <f>Plan2!I22/Plan2!$AE$22*100000</f>
        <v>0</v>
      </c>
      <c r="I22" s="16">
        <f>Plan2!J22/Plan2!$AE$22*100000</f>
        <v>0</v>
      </c>
      <c r="J22" s="16">
        <f>Plan2!K22/Plan2!$AE$22*100000</f>
        <v>0</v>
      </c>
      <c r="K22" s="16">
        <f>Plan2!L22/Plan2!$AE$22*100000</f>
        <v>0</v>
      </c>
      <c r="L22" s="16">
        <f>Plan2!M22/Plan2!$AE$22*100000</f>
        <v>0</v>
      </c>
      <c r="M22" s="16">
        <f>Plan2!N22/Plan2!$AE$22*100000</f>
        <v>0</v>
      </c>
      <c r="N22" s="16">
        <f>Plan2!O22/Plan2!$AE$22*100000</f>
        <v>0</v>
      </c>
      <c r="O22" s="16">
        <f>Plan2!P22/Plan2!$AE$22*100000</f>
        <v>0</v>
      </c>
      <c r="P22" s="16">
        <f>Plan2!Q22/Plan2!$AE$22*100000</f>
        <v>0</v>
      </c>
      <c r="Q22" s="16">
        <f>Plan2!R22/Plan2!$AE$22*100000</f>
        <v>0</v>
      </c>
      <c r="R22" s="16">
        <f>Plan2!S22/Plan2!$AE$22*100000</f>
        <v>0</v>
      </c>
      <c r="S22" s="16">
        <f>Plan2!T22/Plan2!$AE$22*100000</f>
        <v>0</v>
      </c>
      <c r="T22" s="16">
        <f>Plan2!U22/Plan2!$AE$22*100000</f>
        <v>0</v>
      </c>
      <c r="U22" s="16">
        <f>Plan2!V22/Plan2!$AE$22*100000</f>
        <v>0</v>
      </c>
      <c r="V22" s="16">
        <f>Plan2!W22/Plan2!$AE$22*100000</f>
        <v>0</v>
      </c>
      <c r="W22" s="16">
        <f>Plan2!X22/Plan2!$AE$22*100000</f>
        <v>0</v>
      </c>
      <c r="X22" s="16">
        <f>Plan2!Y22/Plan2!$AE$22*100000</f>
        <v>0</v>
      </c>
      <c r="Y22" s="16">
        <f>Plan2!Z22/Plan2!$AE$22*100000</f>
        <v>0</v>
      </c>
      <c r="Z22" s="16">
        <f>Plan2!AA22/Plan2!$AE$22*100000</f>
        <v>0</v>
      </c>
      <c r="AA22" s="16">
        <f>Plan2!AB22/Plan2!$AE$22*100000</f>
        <v>0</v>
      </c>
      <c r="AB22" s="92">
        <f>SUM(Plan1!AC22+Plan2!AC22)</f>
        <v>3</v>
      </c>
      <c r="AC22" s="144">
        <v>15390</v>
      </c>
      <c r="AD22" s="9">
        <f t="shared" si="0"/>
        <v>19.49317738791423</v>
      </c>
    </row>
    <row r="23" spans="1:30" ht="18" customHeight="1">
      <c r="A23" s="11" t="s">
        <v>45</v>
      </c>
      <c r="B23" s="16">
        <f>Plan2!C23/Plan2!$AE$23*100000</f>
        <v>0</v>
      </c>
      <c r="C23" s="16">
        <f>Plan2!D23/Plan2!$AE$23*100000</f>
        <v>0</v>
      </c>
      <c r="D23" s="16">
        <f>Plan2!E23/Plan2!$AE$23*100000</f>
        <v>0</v>
      </c>
      <c r="E23" s="16">
        <f>Plan2!F23/Plan2!$AE$23*100000</f>
        <v>0</v>
      </c>
      <c r="F23" s="16">
        <f>Plan2!G23/Plan2!$AE$23*100000</f>
        <v>0</v>
      </c>
      <c r="G23" s="16">
        <f>Plan2!H23/Plan2!$AE$23*100000</f>
        <v>0</v>
      </c>
      <c r="H23" s="16">
        <f>Plan2!I23/Plan2!$AE$23*100000</f>
        <v>0</v>
      </c>
      <c r="I23" s="16">
        <f>Plan2!J23/Plan2!$AE$23*100000</f>
        <v>0</v>
      </c>
      <c r="J23" s="16">
        <f>Plan2!K23/Plan2!$AE$23*100000</f>
        <v>0</v>
      </c>
      <c r="K23" s="16">
        <f>Plan2!L23/Plan2!$AE$23*100000</f>
        <v>0</v>
      </c>
      <c r="L23" s="16">
        <f>Plan2!M23/Plan2!$AE$23*100000</f>
        <v>0</v>
      </c>
      <c r="M23" s="16">
        <f>Plan2!N23/Plan2!$AE$23*100000</f>
        <v>0</v>
      </c>
      <c r="N23" s="16">
        <f>Plan2!O23/Plan2!$AE$23*100000</f>
        <v>0</v>
      </c>
      <c r="O23" s="16">
        <f>Plan2!P23/Plan2!$AE$23*100000</f>
        <v>0</v>
      </c>
      <c r="P23" s="16">
        <f>Plan2!Q23/Plan2!$AE$23*100000</f>
        <v>0</v>
      </c>
      <c r="Q23" s="16">
        <f>Plan2!R23/Plan2!$AE$23*100000</f>
        <v>0</v>
      </c>
      <c r="R23" s="16">
        <f>Plan2!S23/Plan2!$AE$23*100000</f>
        <v>0</v>
      </c>
      <c r="S23" s="16">
        <f>Plan2!T23/Plan2!$AE$23*100000</f>
        <v>0</v>
      </c>
      <c r="T23" s="16">
        <f>Plan2!U23/Plan2!$AE$23*100000</f>
        <v>0</v>
      </c>
      <c r="U23" s="16">
        <f>Plan2!V23/Plan2!$AE$23*100000</f>
        <v>0</v>
      </c>
      <c r="V23" s="16">
        <f>Plan2!W23/Plan2!$AE$23*100000</f>
        <v>0</v>
      </c>
      <c r="W23" s="16">
        <f>Plan2!X23/Plan2!$AE$23*100000</f>
        <v>0</v>
      </c>
      <c r="X23" s="16">
        <f>Plan2!Y23/Plan2!$AE$23*100000</f>
        <v>0</v>
      </c>
      <c r="Y23" s="16">
        <f>Plan2!Z23/Plan2!$AE$23*100000</f>
        <v>0</v>
      </c>
      <c r="Z23" s="16">
        <f>Plan2!AA23/Plan2!$AE$23*100000</f>
        <v>0</v>
      </c>
      <c r="AA23" s="16">
        <f>Plan2!AB23/Plan2!$AE$23*100000</f>
        <v>0</v>
      </c>
      <c r="AB23" s="92">
        <f>SUM(Plan1!AC23+Plan2!AC23)</f>
        <v>0</v>
      </c>
      <c r="AC23" s="144">
        <v>10215</v>
      </c>
      <c r="AD23" s="9">
        <f t="shared" si="0"/>
        <v>0</v>
      </c>
    </row>
    <row r="24" spans="1:30" ht="18" customHeight="1">
      <c r="A24" s="11" t="s">
        <v>46</v>
      </c>
      <c r="B24" s="16">
        <f>Plan2!C24/Plan2!$AE$24*100000</f>
        <v>0</v>
      </c>
      <c r="C24" s="16">
        <f>Plan2!D24/Plan2!$AE$24*100000</f>
        <v>0</v>
      </c>
      <c r="D24" s="16">
        <f>Plan2!E24/Plan2!$AE$24*100000</f>
        <v>0</v>
      </c>
      <c r="E24" s="16">
        <f>Plan2!F24/Plan2!$AE$24*100000</f>
        <v>0</v>
      </c>
      <c r="F24" s="16">
        <f>Plan2!G24/Plan2!$AE$24*100000</f>
        <v>0</v>
      </c>
      <c r="G24" s="16">
        <f>Plan2!H24/Plan2!$AE$24*100000</f>
        <v>0</v>
      </c>
      <c r="H24" s="16">
        <f>Plan2!I24/Plan2!$AE$24*100000</f>
        <v>0</v>
      </c>
      <c r="I24" s="16">
        <f>Plan2!J24/Plan2!$AE$24*100000</f>
        <v>0</v>
      </c>
      <c r="J24" s="16">
        <f>Plan2!K24/Plan2!$AE$24*100000</f>
        <v>0</v>
      </c>
      <c r="K24" s="16">
        <f>Plan2!L24/Plan2!$AE$24*100000</f>
        <v>0</v>
      </c>
      <c r="L24" s="16">
        <f>Plan2!M24/Plan2!$AE$24*100000</f>
        <v>0</v>
      </c>
      <c r="M24" s="16">
        <f>Plan2!N24/Plan2!$AE$24*100000</f>
        <v>0</v>
      </c>
      <c r="N24" s="16">
        <f>Plan2!O24/Plan2!$AE$24*100000</f>
        <v>0</v>
      </c>
      <c r="O24" s="16">
        <f>Plan2!P24/Plan2!$AE$24*100000</f>
        <v>0</v>
      </c>
      <c r="P24" s="16">
        <f>Plan2!Q24/Plan2!$AE$24*100000</f>
        <v>0</v>
      </c>
      <c r="Q24" s="16">
        <f>Plan2!R24/Plan2!$AE$24*100000</f>
        <v>0</v>
      </c>
      <c r="R24" s="16">
        <f>Plan2!S24/Plan2!$AE$24*100000</f>
        <v>0</v>
      </c>
      <c r="S24" s="16">
        <f>Plan2!T24/Plan2!$AE$24*100000</f>
        <v>0</v>
      </c>
      <c r="T24" s="16">
        <f>Plan2!U24/Plan2!$AE$24*100000</f>
        <v>0</v>
      </c>
      <c r="U24" s="16">
        <f>Plan2!V24/Plan2!$AE$24*100000</f>
        <v>0</v>
      </c>
      <c r="V24" s="16">
        <f>Plan2!W24/Plan2!$AE$24*100000</f>
        <v>0</v>
      </c>
      <c r="W24" s="16">
        <f>Plan2!X24/Plan2!$AE$24*100000</f>
        <v>0</v>
      </c>
      <c r="X24" s="16">
        <f>Plan2!Y24/Plan2!$AE$24*100000</f>
        <v>0</v>
      </c>
      <c r="Y24" s="16">
        <f>Plan2!Z24/Plan2!$AE$24*100000</f>
        <v>0</v>
      </c>
      <c r="Z24" s="16">
        <f>Plan2!AA24/Plan2!$AE$24*100000</f>
        <v>0</v>
      </c>
      <c r="AA24" s="16">
        <f>Plan2!AB24/Plan2!$AE$24*100000</f>
        <v>0</v>
      </c>
      <c r="AB24" s="92">
        <f>SUM(Plan1!AC24+Plan2!AC24)</f>
        <v>0</v>
      </c>
      <c r="AC24" s="144">
        <v>12797</v>
      </c>
      <c r="AD24" s="9">
        <f t="shared" si="0"/>
        <v>0</v>
      </c>
    </row>
    <row r="25" spans="1:30" ht="18" customHeight="1">
      <c r="A25" s="11" t="s">
        <v>47</v>
      </c>
      <c r="B25" s="16">
        <f>Plan2!C25/Plan2!$AE$25*100000</f>
        <v>0</v>
      </c>
      <c r="C25" s="16">
        <f>Plan2!D25/Plan2!$AE$25*100000</f>
        <v>0</v>
      </c>
      <c r="D25" s="16">
        <f>Plan2!E25/Plan2!$AE$25*100000</f>
        <v>0</v>
      </c>
      <c r="E25" s="16">
        <f>Plan2!F25/Plan2!$AE$25*100000</f>
        <v>0</v>
      </c>
      <c r="F25" s="16">
        <f>Plan2!G25/Plan2!$AE$25*100000</f>
        <v>0</v>
      </c>
      <c r="G25" s="16">
        <f>Plan2!H25/Plan2!$AE$25*100000</f>
        <v>0</v>
      </c>
      <c r="H25" s="16">
        <f>Plan2!I25/Plan2!$AE$25*100000</f>
        <v>0</v>
      </c>
      <c r="I25" s="16">
        <f>Plan2!J25/Plan2!$AE$25*100000</f>
        <v>0</v>
      </c>
      <c r="J25" s="16">
        <f>Plan2!K25/Plan2!$AE$25*100000</f>
        <v>0</v>
      </c>
      <c r="K25" s="16">
        <f>Plan2!L25/Plan2!$AE$25*100000</f>
        <v>0</v>
      </c>
      <c r="L25" s="16">
        <f>Plan2!M25/Plan2!$AE$25*100000</f>
        <v>0</v>
      </c>
      <c r="M25" s="16">
        <f>Plan2!N25/Plan2!$AE$25*100000</f>
        <v>0</v>
      </c>
      <c r="N25" s="16">
        <f>Plan2!O25/Plan2!$AE$25*100000</f>
        <v>0</v>
      </c>
      <c r="O25" s="16">
        <f>Plan2!P25/Plan2!$AE$25*100000</f>
        <v>0</v>
      </c>
      <c r="P25" s="16">
        <f>Plan2!Q25/Plan2!$AE$25*100000</f>
        <v>0</v>
      </c>
      <c r="Q25" s="16">
        <f>Plan2!R25/Plan2!$AE$25*100000</f>
        <v>0</v>
      </c>
      <c r="R25" s="16">
        <f>Plan2!S25/Plan2!$AE$25*100000</f>
        <v>0</v>
      </c>
      <c r="S25" s="16">
        <f>Plan2!T25/Plan2!$AE$25*100000</f>
        <v>0</v>
      </c>
      <c r="T25" s="16">
        <f>Plan2!U25/Plan2!$AE$25*100000</f>
        <v>0</v>
      </c>
      <c r="U25" s="16">
        <f>Plan2!V25/Plan2!$AE$25*100000</f>
        <v>0</v>
      </c>
      <c r="V25" s="16">
        <f>Plan2!W25/Plan2!$AE$25*100000</f>
        <v>0</v>
      </c>
      <c r="W25" s="16">
        <f>Plan2!X25/Plan2!$AE$25*100000</f>
        <v>0</v>
      </c>
      <c r="X25" s="16">
        <f>Plan2!Y25/Plan2!$AE$25*100000</f>
        <v>0</v>
      </c>
      <c r="Y25" s="16">
        <f>Plan2!Z25/Plan2!$AE$25*100000</f>
        <v>0</v>
      </c>
      <c r="Z25" s="16">
        <f>Plan2!AA25/Plan2!$AE$25*100000</f>
        <v>0</v>
      </c>
      <c r="AA25" s="16">
        <f>Plan2!AB25/Plan2!$AE$25*100000</f>
        <v>0</v>
      </c>
      <c r="AB25" s="92">
        <f>SUM(Plan1!AC25+Plan2!AC25)</f>
        <v>16</v>
      </c>
      <c r="AC25" s="144">
        <v>210325</v>
      </c>
      <c r="AD25" s="9">
        <f t="shared" si="0"/>
        <v>7.6072744561987404</v>
      </c>
    </row>
    <row r="26" spans="1:30" ht="18" customHeight="1">
      <c r="A26" s="13" t="s">
        <v>48</v>
      </c>
      <c r="B26" s="16">
        <f>Plan2!C26/Plan2!$AE$26*100000</f>
        <v>0</v>
      </c>
      <c r="C26" s="16">
        <f>Plan2!D26/Plan2!$AE$26*100000</f>
        <v>0.25999620405542079</v>
      </c>
      <c r="D26" s="16">
        <f>Plan2!E26/Plan2!$AE$26*100000</f>
        <v>0.25999620405542079</v>
      </c>
      <c r="E26" s="16">
        <f>Plan2!F26/Plan2!$AE$26*100000</f>
        <v>0.25999620405542079</v>
      </c>
      <c r="F26" s="16">
        <f>Plan2!G26/Plan2!$AE$26*100000</f>
        <v>0</v>
      </c>
      <c r="G26" s="16">
        <f>Plan2!H26/Plan2!$AE$26*100000</f>
        <v>0</v>
      </c>
      <c r="H26" s="16">
        <f>Plan2!I26/Plan2!$AE$26*100000</f>
        <v>0</v>
      </c>
      <c r="I26" s="16">
        <f>Plan2!J26/Plan2!$AE$26*100000</f>
        <v>0</v>
      </c>
      <c r="J26" s="16">
        <f>Plan2!K26/Plan2!$AE$26*100000</f>
        <v>0</v>
      </c>
      <c r="K26" s="16">
        <f>Plan2!L26/Plan2!$AE$26*100000</f>
        <v>0</v>
      </c>
      <c r="L26" s="16">
        <f>Plan2!M26/Plan2!$AE$26*100000</f>
        <v>0</v>
      </c>
      <c r="M26" s="16">
        <f>Plan2!N26/Plan2!$AE$26*100000</f>
        <v>0</v>
      </c>
      <c r="N26" s="16">
        <f>Plan2!O26/Plan2!$AE$26*100000</f>
        <v>0</v>
      </c>
      <c r="O26" s="16">
        <f>Plan2!P26/Plan2!$AE$26*100000</f>
        <v>0</v>
      </c>
      <c r="P26" s="16">
        <f>Plan2!Q26/Plan2!$AE$26*100000</f>
        <v>0</v>
      </c>
      <c r="Q26" s="16">
        <f>Plan2!R26/Plan2!$AE$26*100000</f>
        <v>0</v>
      </c>
      <c r="R26" s="16">
        <f>Plan2!S26/Plan2!$AE$26*100000</f>
        <v>0</v>
      </c>
      <c r="S26" s="16">
        <f>Plan2!T26/Plan2!$AE$26*100000</f>
        <v>0</v>
      </c>
      <c r="T26" s="16">
        <f>Plan2!U26/Plan2!$AE$26*100000</f>
        <v>0</v>
      </c>
      <c r="U26" s="16">
        <f>Plan2!V26/Plan2!$AE$26*100000</f>
        <v>0</v>
      </c>
      <c r="V26" s="16">
        <f>Plan2!W26/Plan2!$AE$26*100000</f>
        <v>0</v>
      </c>
      <c r="W26" s="16">
        <f>Plan2!X26/Plan2!$AE$26*100000</f>
        <v>0</v>
      </c>
      <c r="X26" s="16">
        <f>Plan2!Y26/Plan2!$AE$26*100000</f>
        <v>0</v>
      </c>
      <c r="Y26" s="16">
        <f>Plan2!Z26/Plan2!$AE$26*100000</f>
        <v>0</v>
      </c>
      <c r="Z26" s="16">
        <f>Plan2!AA26/Plan2!$AE$26*100000</f>
        <v>0</v>
      </c>
      <c r="AA26" s="16">
        <f>Plan2!AB26/Plan2!$AE$26*100000</f>
        <v>0</v>
      </c>
      <c r="AB26" s="92">
        <f>SUM(Plan1!AC26+Plan2!AC26)</f>
        <v>55</v>
      </c>
      <c r="AC26" s="144">
        <v>384621</v>
      </c>
      <c r="AD26" s="9">
        <f t="shared" si="0"/>
        <v>14.299791223048144</v>
      </c>
    </row>
    <row r="27" spans="1:30" ht="18" customHeight="1">
      <c r="A27" s="11" t="s">
        <v>49</v>
      </c>
      <c r="B27" s="16">
        <f>Plan2!C27/Plan2!$AE$27*100000</f>
        <v>0</v>
      </c>
      <c r="C27" s="16">
        <f>Plan2!D27/Plan2!$AE$27*100000</f>
        <v>0</v>
      </c>
      <c r="D27" s="16">
        <f>Plan2!E27/Plan2!$AE$27*100000</f>
        <v>0</v>
      </c>
      <c r="E27" s="16">
        <f>Plan2!F27/Plan2!$AE$27*100000</f>
        <v>2.6267402153926973</v>
      </c>
      <c r="F27" s="16">
        <f>Plan2!G27/Plan2!$AE$27*100000</f>
        <v>0</v>
      </c>
      <c r="G27" s="16">
        <f>Plan2!H27/Plan2!$AE$27*100000</f>
        <v>0</v>
      </c>
      <c r="H27" s="16">
        <f>Plan2!I27/Plan2!$AE$27*100000</f>
        <v>0</v>
      </c>
      <c r="I27" s="16">
        <f>Plan2!J27/Plan2!$AE$27*100000</f>
        <v>0</v>
      </c>
      <c r="J27" s="16">
        <f>Plan2!K27/Plan2!$AE$27*100000</f>
        <v>0</v>
      </c>
      <c r="K27" s="16">
        <f>Plan2!L27/Plan2!$AE$27*100000</f>
        <v>0</v>
      </c>
      <c r="L27" s="16">
        <f>Plan2!M27/Plan2!$AE$27*100000</f>
        <v>0</v>
      </c>
      <c r="M27" s="16">
        <f>Plan2!N27/Plan2!$AE$27*100000</f>
        <v>0</v>
      </c>
      <c r="N27" s="16">
        <f>Plan2!O27/Plan2!$AE$27*100000</f>
        <v>0</v>
      </c>
      <c r="O27" s="16">
        <f>Plan2!P27/Plan2!$AE$27*100000</f>
        <v>0</v>
      </c>
      <c r="P27" s="16">
        <f>Plan2!Q27/Plan2!$AE$27*100000</f>
        <v>0</v>
      </c>
      <c r="Q27" s="16">
        <f>Plan2!R27/Plan2!$AE$27*100000</f>
        <v>0</v>
      </c>
      <c r="R27" s="16">
        <f>Plan2!S27/Plan2!$AE$27*100000</f>
        <v>0</v>
      </c>
      <c r="S27" s="16">
        <f>Plan2!T27/Plan2!$AE$27*100000</f>
        <v>0</v>
      </c>
      <c r="T27" s="16">
        <f>Plan2!U27/Plan2!$AE$27*100000</f>
        <v>0</v>
      </c>
      <c r="U27" s="16">
        <f>Plan2!V27/Plan2!$AE$27*100000</f>
        <v>0</v>
      </c>
      <c r="V27" s="16">
        <f>Plan2!W27/Plan2!$AE$27*100000</f>
        <v>0</v>
      </c>
      <c r="W27" s="16">
        <f>Plan2!X27/Plan2!$AE$27*100000</f>
        <v>0</v>
      </c>
      <c r="X27" s="16">
        <f>Plan2!Y27/Plan2!$AE$27*100000</f>
        <v>0</v>
      </c>
      <c r="Y27" s="16">
        <f>Plan2!Z27/Plan2!$AE$27*100000</f>
        <v>0</v>
      </c>
      <c r="Z27" s="16">
        <f>Plan2!AA27/Plan2!$AE$27*100000</f>
        <v>0</v>
      </c>
      <c r="AA27" s="16">
        <f>Plan2!AB27/Plan2!$AE$27*100000</f>
        <v>0</v>
      </c>
      <c r="AB27" s="92">
        <f>SUM(Plan1!AC27+Plan2!AC27)</f>
        <v>5</v>
      </c>
      <c r="AC27" s="144">
        <v>38070</v>
      </c>
      <c r="AD27" s="9">
        <f t="shared" si="0"/>
        <v>13.133701076963488</v>
      </c>
    </row>
    <row r="28" spans="1:30" ht="18" customHeight="1">
      <c r="A28" s="11" t="s">
        <v>50</v>
      </c>
      <c r="B28" s="16">
        <f>Plan2!C28/Plan2!$AE$28*100000</f>
        <v>0</v>
      </c>
      <c r="C28" s="16">
        <f>Plan2!D28/Plan2!$AE$28*100000</f>
        <v>0.80907458049483005</v>
      </c>
      <c r="D28" s="16">
        <f>Plan2!E28/Plan2!$AE$28*100000</f>
        <v>1.6181491609896601</v>
      </c>
      <c r="E28" s="16">
        <f>Plan2!F28/Plan2!$AE$28*100000</f>
        <v>0</v>
      </c>
      <c r="F28" s="16">
        <f>Plan2!G28/Plan2!$AE$28*100000</f>
        <v>0</v>
      </c>
      <c r="G28" s="16">
        <f>Plan2!H28/Plan2!$AE$28*100000</f>
        <v>0</v>
      </c>
      <c r="H28" s="16">
        <f>Plan2!I28/Plan2!$AE$28*100000</f>
        <v>0</v>
      </c>
      <c r="I28" s="16">
        <f>Plan2!J28/Plan2!$AE$28*100000</f>
        <v>0</v>
      </c>
      <c r="J28" s="16">
        <f>Plan2!K28/Plan2!$AE$28*100000</f>
        <v>0</v>
      </c>
      <c r="K28" s="16">
        <f>Plan2!L28/Plan2!$AE$28*100000</f>
        <v>0</v>
      </c>
      <c r="L28" s="16">
        <f>Plan2!M28/Plan2!$AE$28*100000</f>
        <v>0</v>
      </c>
      <c r="M28" s="16">
        <f>Plan2!N28/Plan2!$AE$28*100000</f>
        <v>0</v>
      </c>
      <c r="N28" s="16">
        <f>Plan2!O28/Plan2!$AE$28*100000</f>
        <v>0</v>
      </c>
      <c r="O28" s="16">
        <f>Plan2!P28/Plan2!$AE$28*100000</f>
        <v>0</v>
      </c>
      <c r="P28" s="16">
        <f>Plan2!Q28/Plan2!$AE$28*100000</f>
        <v>0</v>
      </c>
      <c r="Q28" s="16">
        <f>Plan2!R28/Plan2!$AE$28*100000</f>
        <v>0</v>
      </c>
      <c r="R28" s="16">
        <f>Plan2!S28/Plan2!$AE$28*100000</f>
        <v>0</v>
      </c>
      <c r="S28" s="16">
        <f>Plan2!T28/Plan2!$AE$28*100000</f>
        <v>0</v>
      </c>
      <c r="T28" s="16">
        <f>Plan2!U28/Plan2!$AE$28*100000</f>
        <v>0</v>
      </c>
      <c r="U28" s="16">
        <f>Plan2!V28/Plan2!$AE$28*100000</f>
        <v>0</v>
      </c>
      <c r="V28" s="16">
        <f>Plan2!W28/Plan2!$AE$28*100000</f>
        <v>0</v>
      </c>
      <c r="W28" s="16">
        <f>Plan2!X28/Plan2!$AE$28*100000</f>
        <v>0</v>
      </c>
      <c r="X28" s="16">
        <f>Plan2!Y28/Plan2!$AE$28*100000</f>
        <v>0</v>
      </c>
      <c r="Y28" s="16">
        <f>Plan2!Z28/Plan2!$AE$28*100000</f>
        <v>0</v>
      </c>
      <c r="Z28" s="16">
        <f>Plan2!AA28/Plan2!$AE$28*100000</f>
        <v>0</v>
      </c>
      <c r="AA28" s="16">
        <f>Plan2!AB28/Plan2!$AE$28*100000</f>
        <v>0</v>
      </c>
      <c r="AB28" s="92">
        <f>SUM(Plan1!AC28+Plan2!AC28)</f>
        <v>18</v>
      </c>
      <c r="AC28" s="144">
        <v>123598</v>
      </c>
      <c r="AD28" s="9">
        <f t="shared" si="0"/>
        <v>14.563342448906941</v>
      </c>
    </row>
    <row r="29" spans="1:30" ht="18" customHeight="1">
      <c r="A29" s="11" t="s">
        <v>51</v>
      </c>
      <c r="B29" s="16">
        <f>Plan2!C29/Plan2!$AE$29*100000</f>
        <v>0</v>
      </c>
      <c r="C29" s="16">
        <f>Plan2!D29/Plan2!$AE$29*100000</f>
        <v>0</v>
      </c>
      <c r="D29" s="16">
        <f>Plan2!E29/Plan2!$AE$29*100000</f>
        <v>0</v>
      </c>
      <c r="E29" s="16">
        <f>Plan2!F29/Plan2!$AE$29*100000</f>
        <v>0</v>
      </c>
      <c r="F29" s="16">
        <f>Plan2!G29/Plan2!$AE$29*100000</f>
        <v>0</v>
      </c>
      <c r="G29" s="16">
        <f>Plan2!H29/Plan2!$AE$29*100000</f>
        <v>0</v>
      </c>
      <c r="H29" s="16">
        <f>Plan2!I29/Plan2!$AE$29*100000</f>
        <v>0</v>
      </c>
      <c r="I29" s="16">
        <f>Plan2!J29/Plan2!$AE$29*100000</f>
        <v>0</v>
      </c>
      <c r="J29" s="16">
        <f>Plan2!K29/Plan2!$AE$29*100000</f>
        <v>0</v>
      </c>
      <c r="K29" s="16">
        <f>Plan2!L29/Plan2!$AE$29*100000</f>
        <v>0</v>
      </c>
      <c r="L29" s="16">
        <f>Plan2!M29/Plan2!$AE$29*100000</f>
        <v>0</v>
      </c>
      <c r="M29" s="16">
        <f>Plan2!N29/Plan2!$AE$29*100000</f>
        <v>0</v>
      </c>
      <c r="N29" s="16">
        <f>Plan2!O29/Plan2!$AE$29*100000</f>
        <v>0</v>
      </c>
      <c r="O29" s="16">
        <f>Plan2!P29/Plan2!$AE$29*100000</f>
        <v>0</v>
      </c>
      <c r="P29" s="16">
        <f>Plan2!Q29/Plan2!$AE$29*100000</f>
        <v>0</v>
      </c>
      <c r="Q29" s="16">
        <f>Plan2!R29/Plan2!$AE$29*100000</f>
        <v>0</v>
      </c>
      <c r="R29" s="16">
        <f>Plan2!S29/Plan2!$AE$29*100000</f>
        <v>0</v>
      </c>
      <c r="S29" s="16">
        <f>Plan2!T29/Plan2!$AE$29*100000</f>
        <v>0</v>
      </c>
      <c r="T29" s="16">
        <f>Plan2!U29/Plan2!$AE$29*100000</f>
        <v>0</v>
      </c>
      <c r="U29" s="16">
        <f>Plan2!V29/Plan2!$AE$29*100000</f>
        <v>0</v>
      </c>
      <c r="V29" s="16">
        <f>Plan2!W29/Plan2!$AE$29*100000</f>
        <v>0</v>
      </c>
      <c r="W29" s="16">
        <f>Plan2!X29/Plan2!$AE$29*100000</f>
        <v>0</v>
      </c>
      <c r="X29" s="16">
        <f>Plan2!Y29/Plan2!$AE$29*100000</f>
        <v>0</v>
      </c>
      <c r="Y29" s="16">
        <f>Plan2!Z29/Plan2!$AE$29*100000</f>
        <v>0</v>
      </c>
      <c r="Z29" s="16">
        <f>Plan2!AA29/Plan2!$AE$29*100000</f>
        <v>0</v>
      </c>
      <c r="AA29" s="16">
        <f>Plan2!AB29/Plan2!$AE$29*100000</f>
        <v>0</v>
      </c>
      <c r="AB29" s="92">
        <f>SUM(Plan1!AC29+Plan2!AC29)</f>
        <v>16</v>
      </c>
      <c r="AC29" s="144">
        <v>31353</v>
      </c>
      <c r="AD29" s="9">
        <f t="shared" si="0"/>
        <v>51.031799189870185</v>
      </c>
    </row>
    <row r="30" spans="1:30" ht="18" customHeight="1">
      <c r="A30" s="11" t="s">
        <v>52</v>
      </c>
      <c r="B30" s="16">
        <f>Plan2!C30/Plan2!$AE$30*100000</f>
        <v>0</v>
      </c>
      <c r="C30" s="16">
        <f>Plan2!D30/Plan2!$AE$30*100000</f>
        <v>0</v>
      </c>
      <c r="D30" s="16">
        <f>Plan2!E30/Plan2!$AE$30*100000</f>
        <v>0</v>
      </c>
      <c r="E30" s="16">
        <f>Plan2!F30/Plan2!$AE$30*100000</f>
        <v>0</v>
      </c>
      <c r="F30" s="16">
        <f>Plan2!G30/Plan2!$AE$30*100000</f>
        <v>0</v>
      </c>
      <c r="G30" s="16">
        <f>Plan2!H30/Plan2!$AE$30*100000</f>
        <v>0</v>
      </c>
      <c r="H30" s="16">
        <f>Plan2!I30/Plan2!$AE$30*100000</f>
        <v>0</v>
      </c>
      <c r="I30" s="16">
        <f>Plan2!J30/Plan2!$AE$30*100000</f>
        <v>0</v>
      </c>
      <c r="J30" s="16">
        <f>Plan2!K30/Plan2!$AE$30*100000</f>
        <v>0</v>
      </c>
      <c r="K30" s="16">
        <f>L12</f>
        <v>0</v>
      </c>
      <c r="L30" s="16">
        <f>Plan2!M30/Plan2!$AE$30*100000</f>
        <v>0</v>
      </c>
      <c r="M30" s="16">
        <f>Plan2!N30/Plan2!$AE$30*100000</f>
        <v>0</v>
      </c>
      <c r="N30" s="16">
        <f>Plan2!O30/Plan2!$AE$30*100000</f>
        <v>0</v>
      </c>
      <c r="O30" s="16">
        <f>Plan2!P30/Plan2!$AE$30*100000</f>
        <v>0</v>
      </c>
      <c r="P30" s="16">
        <f>Plan2!Q30/Plan2!$AE$30*100000</f>
        <v>0</v>
      </c>
      <c r="Q30" s="16">
        <f>Plan2!R30/Plan2!$AE$30*100000</f>
        <v>0</v>
      </c>
      <c r="R30" s="16">
        <f>Plan2!S30/Plan2!$AE$30*100000</f>
        <v>0</v>
      </c>
      <c r="S30" s="16">
        <f>Plan2!T30/Plan2!$AE$30*100000</f>
        <v>0</v>
      </c>
      <c r="T30" s="16">
        <f>Plan2!U30/Plan2!$AE$30*100000</f>
        <v>0</v>
      </c>
      <c r="U30" s="16">
        <f>Plan2!V30/Plan2!$AE$30*100000</f>
        <v>0</v>
      </c>
      <c r="V30" s="16">
        <f>Plan2!W30/Plan2!$AE$30*100000</f>
        <v>0</v>
      </c>
      <c r="W30" s="16">
        <f>Plan2!X30/Plan2!$AE$30*100000</f>
        <v>0</v>
      </c>
      <c r="X30" s="16">
        <f>Plan2!Y30/Plan2!$AE$30*100000</f>
        <v>0</v>
      </c>
      <c r="Y30" s="16">
        <f>Plan2!Z30/Plan2!$AE$30*100000</f>
        <v>0</v>
      </c>
      <c r="Z30" s="16">
        <f>Plan2!AA30/Plan2!$AE$30*100000</f>
        <v>0</v>
      </c>
      <c r="AA30" s="16">
        <f>Plan2!AB30/Plan2!$AE$30*100000</f>
        <v>0</v>
      </c>
      <c r="AB30" s="92">
        <f>SUM(Plan1!AC30+Plan2!AC30)</f>
        <v>1</v>
      </c>
      <c r="AC30" s="144">
        <v>12856</v>
      </c>
      <c r="AD30" s="9">
        <f t="shared" si="0"/>
        <v>7.7784691972619786</v>
      </c>
    </row>
    <row r="31" spans="1:30" ht="18" customHeight="1">
      <c r="A31" s="11" t="s">
        <v>53</v>
      </c>
      <c r="B31" s="16">
        <f>Plan2!C31/Plan2!$AE$31*100000</f>
        <v>0</v>
      </c>
      <c r="C31" s="16">
        <f>Plan2!D31/Plan2!$AE$31*100000</f>
        <v>0</v>
      </c>
      <c r="D31" s="16">
        <f>Plan2!E31/Plan2!$AE$31*100000</f>
        <v>0</v>
      </c>
      <c r="E31" s="16">
        <f>Plan2!F31/Plan2!$AE$31*100000</f>
        <v>0</v>
      </c>
      <c r="F31" s="16">
        <f>Plan2!G31/Plan2!$AE$31*100000</f>
        <v>0</v>
      </c>
      <c r="G31" s="16">
        <f>Plan2!H31/Plan2!$AE$31*100000</f>
        <v>0</v>
      </c>
      <c r="H31" s="16">
        <f>Plan2!I31/Plan2!$AE$31*100000</f>
        <v>0</v>
      </c>
      <c r="I31" s="16">
        <f>Plan2!J31/Plan2!$AE$31*100000</f>
        <v>0</v>
      </c>
      <c r="J31" s="16">
        <f>Plan2!K31/Plan2!$AE$31*100000</f>
        <v>0</v>
      </c>
      <c r="K31" s="16">
        <f>Plan2!L31/Plan2!$AE$31*100000</f>
        <v>0</v>
      </c>
      <c r="L31" s="16">
        <f>Plan2!M31/Plan2!$AE$31*100000</f>
        <v>0</v>
      </c>
      <c r="M31" s="16">
        <f>Plan2!N31/Plan2!$AE$31*100000</f>
        <v>0</v>
      </c>
      <c r="N31" s="16">
        <f>Plan2!O31/Plan2!$AE$31*100000</f>
        <v>0</v>
      </c>
      <c r="O31" s="16">
        <f>Plan2!P31/Plan2!$AE$31*100000</f>
        <v>0</v>
      </c>
      <c r="P31" s="16">
        <f>Plan2!Q31/Plan2!$AE$31*100000</f>
        <v>0</v>
      </c>
      <c r="Q31" s="16">
        <f>Plan2!R31/Plan2!$AE$31*100000</f>
        <v>0</v>
      </c>
      <c r="R31" s="16">
        <f>Plan2!S31/Plan2!$AE$31*100000</f>
        <v>0</v>
      </c>
      <c r="S31" s="16">
        <f>Plan2!T31/Plan2!$AE$31*100000</f>
        <v>0</v>
      </c>
      <c r="T31" s="16">
        <f>Plan2!U31/Plan2!$AE$31*100000</f>
        <v>0</v>
      </c>
      <c r="U31" s="16">
        <f>Plan2!V31/Plan2!$AE$31*100000</f>
        <v>0</v>
      </c>
      <c r="V31" s="16">
        <f>Plan2!W31/Plan2!$AE$31*100000</f>
        <v>0</v>
      </c>
      <c r="W31" s="16">
        <f>Plan2!X31/Plan2!$AE$31*100000</f>
        <v>0</v>
      </c>
      <c r="X31" s="16">
        <f>Plan2!Y31/Plan2!$AE$31*100000</f>
        <v>0</v>
      </c>
      <c r="Y31" s="16">
        <f>Plan2!Z31/Plan2!$AE$31*100000</f>
        <v>0</v>
      </c>
      <c r="Z31" s="16">
        <f>Plan2!AA31/Plan2!$AE$31*100000</f>
        <v>0</v>
      </c>
      <c r="AA31" s="16">
        <f>Plan2!AB31/Plan2!$AE$31*100000</f>
        <v>0</v>
      </c>
      <c r="AB31" s="92">
        <f>SUM(Plan1!AC31+Plan2!AC31)</f>
        <v>0</v>
      </c>
      <c r="AC31" s="144">
        <v>4630</v>
      </c>
      <c r="AD31" s="9">
        <f t="shared" si="0"/>
        <v>0</v>
      </c>
    </row>
    <row r="32" spans="1:30" ht="18" customHeight="1">
      <c r="A32" s="11" t="s">
        <v>54</v>
      </c>
      <c r="B32" s="16">
        <f>Plan2!C32/Plan2!$AE$32*100000</f>
        <v>0</v>
      </c>
      <c r="C32" s="16">
        <f>Plan2!D32/Plan2!$AE$32*100000</f>
        <v>0</v>
      </c>
      <c r="D32" s="16">
        <f>Plan2!E32/Plan2!$AE$32*100000</f>
        <v>0</v>
      </c>
      <c r="E32" s="16">
        <f>Plan2!F32/Plan2!$AE$32*100000</f>
        <v>0</v>
      </c>
      <c r="F32" s="16">
        <f>Plan2!G32/Plan2!$AE$32*100000</f>
        <v>0</v>
      </c>
      <c r="G32" s="16">
        <f>Plan2!H32/Plan2!$AE$32*100000</f>
        <v>0</v>
      </c>
      <c r="H32" s="16">
        <f>Plan2!I32/Plan2!$AE$32*100000</f>
        <v>0</v>
      </c>
      <c r="I32" s="16">
        <f>Plan2!J32/Plan2!$AE$32*100000</f>
        <v>0</v>
      </c>
      <c r="J32" s="16">
        <f>Plan2!K32/Plan2!$AE$32*100000</f>
        <v>0</v>
      </c>
      <c r="K32" s="16">
        <f>Plan2!L32/Plan2!$AE$32*100000</f>
        <v>0</v>
      </c>
      <c r="L32" s="16">
        <f>Plan2!M32/Plan2!$AE$32*100000</f>
        <v>0</v>
      </c>
      <c r="M32" s="16">
        <f>Plan2!N32/Plan2!$AE$32*100000</f>
        <v>0</v>
      </c>
      <c r="N32" s="16">
        <f>Plan2!O32/Plan2!$AE$32*100000</f>
        <v>0</v>
      </c>
      <c r="O32" s="16">
        <f>Plan2!P32/Plan2!$AE$32*100000</f>
        <v>0</v>
      </c>
      <c r="P32" s="16">
        <f>Plan2!Q32/Plan2!$AE$32*100000</f>
        <v>0</v>
      </c>
      <c r="Q32" s="16">
        <f>Plan2!R32/Plan2!$AE$32*100000</f>
        <v>0</v>
      </c>
      <c r="R32" s="16">
        <f>Plan2!S32/Plan2!$AE$32*100000</f>
        <v>0</v>
      </c>
      <c r="S32" s="16">
        <f>Plan2!T32/Plan2!$AE$32*100000</f>
        <v>0</v>
      </c>
      <c r="T32" s="16">
        <f>Plan2!U32/Plan2!$AE$32*100000</f>
        <v>0</v>
      </c>
      <c r="U32" s="16">
        <f>Plan2!V32/Plan2!$AE$32*100000</f>
        <v>0</v>
      </c>
      <c r="V32" s="16">
        <f>Plan2!W32/Plan2!$AE$32*100000</f>
        <v>0</v>
      </c>
      <c r="W32" s="16">
        <f>Plan2!X32/Plan2!$AE$32*100000</f>
        <v>0</v>
      </c>
      <c r="X32" s="16">
        <f>Plan2!Y32/Plan2!$AE$32*100000</f>
        <v>0</v>
      </c>
      <c r="Y32" s="16">
        <f>Plan2!Z32/Plan2!$AE$32*100000</f>
        <v>0</v>
      </c>
      <c r="Z32" s="16">
        <f>Plan2!AA32/Plan2!$AE$32*100000</f>
        <v>0</v>
      </c>
      <c r="AA32" s="16">
        <f>Plan2!AB32/Plan2!$AE$32*100000</f>
        <v>0</v>
      </c>
      <c r="AB32" s="92">
        <f>SUM(Plan1!AC32+Plan2!AC32)</f>
        <v>6</v>
      </c>
      <c r="AC32" s="144">
        <v>34589</v>
      </c>
      <c r="AD32" s="9">
        <f t="shared" si="0"/>
        <v>17.346555263233977</v>
      </c>
    </row>
    <row r="33" spans="1:30" ht="18" customHeight="1">
      <c r="A33" s="11" t="s">
        <v>55</v>
      </c>
      <c r="B33" s="16">
        <f>Plan2!C33/Plan2!$AE$33*100000</f>
        <v>0</v>
      </c>
      <c r="C33" s="16">
        <f>Plan2!D33/Plan2!$AE$33*100000</f>
        <v>0</v>
      </c>
      <c r="D33" s="16">
        <f>Plan2!E33/Plan2!$AE$33*100000</f>
        <v>0</v>
      </c>
      <c r="E33" s="16">
        <f>Plan2!F33/Plan2!$AE$33*100000</f>
        <v>0</v>
      </c>
      <c r="F33" s="16">
        <f>Plan2!G33/Plan2!$AE$33*100000</f>
        <v>0</v>
      </c>
      <c r="G33" s="16">
        <f>Plan2!H33/Plan2!$AE$33*100000</f>
        <v>0</v>
      </c>
      <c r="H33" s="16">
        <f>Plan2!I33/Plan2!$AE$33*100000</f>
        <v>0</v>
      </c>
      <c r="I33" s="16">
        <f>Plan2!J33/Plan2!$AE$33*100000</f>
        <v>0</v>
      </c>
      <c r="J33" s="16">
        <f>Plan2!K33/Plan2!$AE$33*100000</f>
        <v>0</v>
      </c>
      <c r="K33" s="16">
        <f>Plan2!L33/Plan2!$AE$33*100000</f>
        <v>0</v>
      </c>
      <c r="L33" s="16">
        <f>Plan2!M33/Plan2!$AE$33*100000</f>
        <v>0</v>
      </c>
      <c r="M33" s="16">
        <f>Plan2!N33/Plan2!$AE$33*100000</f>
        <v>0</v>
      </c>
      <c r="N33" s="16">
        <f>Plan2!O33/Plan2!$AE$33*100000</f>
        <v>0</v>
      </c>
      <c r="O33" s="16">
        <f>Plan2!P33/Plan2!$AE$33*100000</f>
        <v>0</v>
      </c>
      <c r="P33" s="16">
        <f>Plan2!Q33/Plan2!$AE$33*100000</f>
        <v>0</v>
      </c>
      <c r="Q33" s="16">
        <f>Plan2!R33/Plan2!$AE$33*100000</f>
        <v>0</v>
      </c>
      <c r="R33" s="16">
        <f>Plan2!S33/Plan2!$AE$33*100000</f>
        <v>0</v>
      </c>
      <c r="S33" s="16">
        <f>Plan2!T33/Plan2!$AE$33*100000</f>
        <v>0</v>
      </c>
      <c r="T33" s="16">
        <f>Plan2!U33/Plan2!$AE$33*100000</f>
        <v>0</v>
      </c>
      <c r="U33" s="16">
        <f>Plan2!V33/Plan2!$AE$33*100000</f>
        <v>0</v>
      </c>
      <c r="V33" s="16">
        <f>Plan2!W33/Plan2!$AE$33*100000</f>
        <v>0</v>
      </c>
      <c r="W33" s="16">
        <f>Plan2!X33/Plan2!$AE$33*100000</f>
        <v>0</v>
      </c>
      <c r="X33" s="16">
        <f>Plan2!Y33/Plan2!$AE$33*100000</f>
        <v>0</v>
      </c>
      <c r="Y33" s="16">
        <f>Plan2!Z33/Plan2!$AE$33*100000</f>
        <v>0</v>
      </c>
      <c r="Z33" s="16">
        <f>Plan2!AA33/Plan2!$AE$33*100000</f>
        <v>0</v>
      </c>
      <c r="AA33" s="16">
        <f>Plan2!AB33/Plan2!$AE$33*100000</f>
        <v>0</v>
      </c>
      <c r="AB33" s="92">
        <f>SUM(Plan1!AC33+Plan2!AC33)</f>
        <v>0</v>
      </c>
      <c r="AC33" s="144">
        <v>6920</v>
      </c>
      <c r="AD33" s="9">
        <f t="shared" si="0"/>
        <v>0</v>
      </c>
    </row>
    <row r="34" spans="1:30" ht="18" customHeight="1">
      <c r="A34" s="11" t="s">
        <v>56</v>
      </c>
      <c r="B34" s="16">
        <f>Plan2!C34/Plan2!$AE$34*100000</f>
        <v>0</v>
      </c>
      <c r="C34" s="16">
        <f>Plan2!D34/Plan2!$AE$34*100000</f>
        <v>0</v>
      </c>
      <c r="D34" s="16">
        <f>Plan2!E34/Plan2!$AE$34*100000</f>
        <v>0</v>
      </c>
      <c r="E34" s="16">
        <f>Plan2!F34/Plan2!$AE$34*100000</f>
        <v>0</v>
      </c>
      <c r="F34" s="16">
        <f>Plan2!G34/Plan2!$AE$34*100000</f>
        <v>0</v>
      </c>
      <c r="G34" s="16">
        <f>Plan2!H34/Plan2!$AE$34*100000</f>
        <v>0</v>
      </c>
      <c r="H34" s="16">
        <f>Plan2!I34/Plan2!$AE$34*100000</f>
        <v>0</v>
      </c>
      <c r="I34" s="16">
        <f>Plan2!J34/Plan2!$AE$34*100000</f>
        <v>0</v>
      </c>
      <c r="J34" s="16">
        <f>Plan2!K34/Plan2!$AE$34*100000</f>
        <v>0</v>
      </c>
      <c r="K34" s="16">
        <f>Plan2!L34/Plan2!$AE$34*100000</f>
        <v>0</v>
      </c>
      <c r="L34" s="16">
        <f>Plan2!M34/Plan2!$AE$34*100000</f>
        <v>0</v>
      </c>
      <c r="M34" s="16">
        <f>Plan2!N34/Plan2!$AE$34*100000</f>
        <v>0</v>
      </c>
      <c r="N34" s="16">
        <f>Plan2!O34/Plan2!$AE$34*100000</f>
        <v>0</v>
      </c>
      <c r="O34" s="16">
        <f>Plan2!P34/Plan2!$AE$34*100000</f>
        <v>0</v>
      </c>
      <c r="P34" s="16">
        <f>Plan2!Q34/Plan2!$AE$34*100000</f>
        <v>0</v>
      </c>
      <c r="Q34" s="16">
        <f>Plan2!R34/Plan2!$AE$34*100000</f>
        <v>0</v>
      </c>
      <c r="R34" s="16">
        <f>Plan2!S34/Plan2!$AE$34*100000</f>
        <v>0</v>
      </c>
      <c r="S34" s="16">
        <f>Plan2!T34/Plan2!$AE$34*100000</f>
        <v>0</v>
      </c>
      <c r="T34" s="16">
        <f>Plan2!U34/Plan2!$AE$34*100000</f>
        <v>0</v>
      </c>
      <c r="U34" s="16">
        <f>Plan2!V34/Plan2!$AE$34*100000</f>
        <v>0</v>
      </c>
      <c r="V34" s="16">
        <f>Plan2!W34/Plan2!$AE$34*100000</f>
        <v>0</v>
      </c>
      <c r="W34" s="16">
        <f>Plan2!X34/Plan2!$AE$34*100000</f>
        <v>0</v>
      </c>
      <c r="X34" s="16">
        <f>Plan2!Y34/Plan2!$AE$34*100000</f>
        <v>0</v>
      </c>
      <c r="Y34" s="16">
        <f>Plan2!Z34/Plan2!$AE$34*100000</f>
        <v>0</v>
      </c>
      <c r="Z34" s="16">
        <f>Plan2!AA34/Plan2!$AE$34*100000</f>
        <v>0</v>
      </c>
      <c r="AA34" s="16">
        <f>Plan2!AB34/Plan2!$AE$34*100000</f>
        <v>0</v>
      </c>
      <c r="AB34" s="92">
        <f>SUM(Plan1!AC34+Plan2!AC34)</f>
        <v>1</v>
      </c>
      <c r="AC34" s="144">
        <v>24243</v>
      </c>
      <c r="AD34" s="9">
        <f t="shared" si="0"/>
        <v>4.1249020335767028</v>
      </c>
    </row>
    <row r="35" spans="1:30" ht="18" customHeight="1">
      <c r="A35" s="11" t="s">
        <v>57</v>
      </c>
      <c r="B35" s="16">
        <f>Plan2!C35/Plan2!$AE$35*100000</f>
        <v>0</v>
      </c>
      <c r="C35" s="16">
        <f>Plan2!D35/Plan2!$AE$35*100000</f>
        <v>4.9077345897133888</v>
      </c>
      <c r="D35" s="16">
        <f>Plan2!E35/Plan2!$AE$35*100000</f>
        <v>0</v>
      </c>
      <c r="E35" s="16">
        <f>Plan2!F35/Plan2!$AE$35*100000</f>
        <v>0</v>
      </c>
      <c r="F35" s="16">
        <f>Plan2!G35/Plan2!$AE$35*100000</f>
        <v>0</v>
      </c>
      <c r="G35" s="16">
        <f>Plan2!H35/Plan2!$AE$35*100000</f>
        <v>0</v>
      </c>
      <c r="H35" s="16">
        <f>Plan2!I35/Plan2!$AE$35*100000</f>
        <v>0</v>
      </c>
      <c r="I35" s="16">
        <f>Plan2!J35/Plan2!$AE$35*100000</f>
        <v>0</v>
      </c>
      <c r="J35" s="16">
        <f>Plan2!K35/Plan2!$AE$35*100000</f>
        <v>0</v>
      </c>
      <c r="K35" s="16">
        <f>Plan2!L35/Plan2!$AE$35*100000</f>
        <v>0</v>
      </c>
      <c r="L35" s="16">
        <f>Plan2!M35/Plan2!$AE$35*100000</f>
        <v>0</v>
      </c>
      <c r="M35" s="16">
        <f>Plan2!N35/Plan2!$AE$35*100000</f>
        <v>0</v>
      </c>
      <c r="N35" s="16">
        <f>Plan2!O35/Plan2!$AE$35*100000</f>
        <v>0</v>
      </c>
      <c r="O35" s="16">
        <f>Plan2!P35/Plan2!$AE$35*100000</f>
        <v>0</v>
      </c>
      <c r="P35" s="16">
        <f>Plan2!Q35/Plan2!$AE$35*100000</f>
        <v>0</v>
      </c>
      <c r="Q35" s="16">
        <f>Plan2!R35/Plan2!$AE$35*100000</f>
        <v>0</v>
      </c>
      <c r="R35" s="16">
        <f>Plan2!S35/Plan2!$AE$35*100000</f>
        <v>0</v>
      </c>
      <c r="S35" s="16">
        <f>Plan2!T35/Plan2!$AE$35*100000</f>
        <v>0</v>
      </c>
      <c r="T35" s="16">
        <f>Plan2!U35/Plan2!$AE$35*100000</f>
        <v>0</v>
      </c>
      <c r="U35" s="16">
        <f>Plan2!V35/Plan2!$AE$35*100000</f>
        <v>0</v>
      </c>
      <c r="V35" s="16">
        <f>Plan2!W35/Plan2!$AE$35*100000</f>
        <v>0</v>
      </c>
      <c r="W35" s="16">
        <f>Plan2!X35/Plan2!$AE$35*100000</f>
        <v>0</v>
      </c>
      <c r="X35" s="16">
        <f>Plan2!Y35/Plan2!$AE$35*100000</f>
        <v>0</v>
      </c>
      <c r="Y35" s="16">
        <f>Plan2!Z35/Plan2!$AE$35*100000</f>
        <v>0</v>
      </c>
      <c r="Z35" s="16">
        <f>Plan2!AA35/Plan2!$AE$35*100000</f>
        <v>0</v>
      </c>
      <c r="AA35" s="16">
        <f>Plan2!AB35/Plan2!$AE$35*100000</f>
        <v>0</v>
      </c>
      <c r="AB35" s="92">
        <f>SUM(Plan1!AC35+Plan2!AC35)</f>
        <v>4</v>
      </c>
      <c r="AC35" s="144">
        <v>20376</v>
      </c>
      <c r="AD35" s="9">
        <f t="shared" si="0"/>
        <v>19.630938358853552</v>
      </c>
    </row>
    <row r="36" spans="1:30" ht="18" customHeight="1">
      <c r="A36" s="11" t="s">
        <v>168</v>
      </c>
      <c r="B36" s="16">
        <f>Plan2!C36/Plan2!$AE$36*100000</f>
        <v>0</v>
      </c>
      <c r="C36" s="16">
        <f>Plan2!D36/Plan2!$AE$36*100000</f>
        <v>0</v>
      </c>
      <c r="D36" s="16">
        <f>Plan2!E36/Plan2!$AE$36*100000</f>
        <v>0</v>
      </c>
      <c r="E36" s="16">
        <f>Plan2!F36/Plan2!$AE$36*100000</f>
        <v>0</v>
      </c>
      <c r="F36" s="16">
        <f>Plan2!G36/Plan2!$AE$36*100000</f>
        <v>0</v>
      </c>
      <c r="G36" s="16">
        <f>Plan2!H36/Plan2!$AE$36*100000</f>
        <v>0</v>
      </c>
      <c r="H36" s="16">
        <f>Plan2!I36/Plan2!$AE$36*100000</f>
        <v>0</v>
      </c>
      <c r="I36" s="16">
        <f>Plan2!J36/Plan2!$AE$36*100000</f>
        <v>0</v>
      </c>
      <c r="J36" s="16">
        <f>Plan2!K36/Plan2!$AE$36*100000</f>
        <v>0</v>
      </c>
      <c r="K36" s="16">
        <f>Plan2!L36/Plan2!$AE$36*100000</f>
        <v>0</v>
      </c>
      <c r="L36" s="16">
        <f>Plan2!M36/Plan2!$AE$36*100000</f>
        <v>0</v>
      </c>
      <c r="M36" s="16">
        <f>Plan2!N36/Plan2!$AE$36*100000</f>
        <v>0</v>
      </c>
      <c r="N36" s="16">
        <f>Plan2!O36/Plan2!$AE$36*100000</f>
        <v>0</v>
      </c>
      <c r="O36" s="16">
        <f>Plan2!P36/Plan2!$AE$36*100000</f>
        <v>0</v>
      </c>
      <c r="P36" s="16">
        <f>Plan2!Q36/Plan2!$AE$36*100000</f>
        <v>0</v>
      </c>
      <c r="Q36" s="16">
        <f>Plan2!R36/Plan2!$AE$36*100000</f>
        <v>0</v>
      </c>
      <c r="R36" s="16">
        <f>Plan2!S36/Plan2!$AE$36*100000</f>
        <v>0</v>
      </c>
      <c r="S36" s="16">
        <f>Plan2!T36/Plan2!$AE$36*100000</f>
        <v>0</v>
      </c>
      <c r="T36" s="16">
        <f>Plan2!U36/Plan2!$AE$36*100000</f>
        <v>0</v>
      </c>
      <c r="U36" s="16">
        <f>Plan2!V36/Plan2!$AE$36*100000</f>
        <v>0</v>
      </c>
      <c r="V36" s="16">
        <f>Plan2!W36/Plan2!$AE$36*100000</f>
        <v>0</v>
      </c>
      <c r="W36" s="16">
        <f>Plan2!X36/Plan2!$AE$36*100000</f>
        <v>0</v>
      </c>
      <c r="X36" s="16">
        <f>Plan2!Y36/Plan2!$AE$36*100000</f>
        <v>0</v>
      </c>
      <c r="Y36" s="16">
        <f>Plan2!Z36/Plan2!$AE$36*100000</f>
        <v>0</v>
      </c>
      <c r="Z36" s="16">
        <f>Plan2!AA36/Plan2!$AE$36*100000</f>
        <v>0</v>
      </c>
      <c r="AA36" s="16">
        <f>Plan2!AB36/Plan2!$AE$36*100000</f>
        <v>0</v>
      </c>
      <c r="AB36" s="92">
        <f>SUM(Plan1!AC36+Plan2!AC36)</f>
        <v>0</v>
      </c>
      <c r="AC36" s="144">
        <v>12444</v>
      </c>
      <c r="AD36" s="9">
        <f t="shared" si="0"/>
        <v>0</v>
      </c>
    </row>
    <row r="37" spans="1:30" ht="18" customHeight="1">
      <c r="A37" s="11" t="s">
        <v>59</v>
      </c>
      <c r="B37" s="16">
        <f>Plan2!C37/Plan2!$AE$37*100000</f>
        <v>0</v>
      </c>
      <c r="C37" s="16">
        <f>Plan2!D37/Plan2!$AE$37*100000</f>
        <v>0</v>
      </c>
      <c r="D37" s="16">
        <f>Plan2!E37/Plan2!$AE$37*100000</f>
        <v>0</v>
      </c>
      <c r="E37" s="16">
        <f>Plan2!F37/Plan2!$AE$37*100000</f>
        <v>0</v>
      </c>
      <c r="F37" s="16">
        <f>Plan2!G37/Plan2!$AE$37*100000</f>
        <v>0</v>
      </c>
      <c r="G37" s="16">
        <f>Plan2!H37/Plan2!$AE$37*100000</f>
        <v>0</v>
      </c>
      <c r="H37" s="16">
        <f>Plan2!I37/Plan2!$AE$37*100000</f>
        <v>0</v>
      </c>
      <c r="I37" s="16">
        <f>Plan2!J37/Plan2!$AE$37*100000</f>
        <v>0</v>
      </c>
      <c r="J37" s="16">
        <f>Plan2!K37/Plan2!$AE$37*100000</f>
        <v>0</v>
      </c>
      <c r="K37" s="16">
        <f>Plan2!L37/Plan2!$AE$37*100000</f>
        <v>0</v>
      </c>
      <c r="L37" s="16">
        <f>Plan2!M37/Plan2!$AE$37*100000</f>
        <v>0</v>
      </c>
      <c r="M37" s="16">
        <f>Plan2!N37/Plan2!$AE$37*100000</f>
        <v>0</v>
      </c>
      <c r="N37" s="16">
        <f>Plan2!O37/Plan2!$AE$37*100000</f>
        <v>0</v>
      </c>
      <c r="O37" s="16">
        <f>Plan2!P37/Plan2!$AE$37*100000</f>
        <v>0</v>
      </c>
      <c r="P37" s="16">
        <f>Plan2!Q37/Plan2!$AE$37*100000</f>
        <v>0</v>
      </c>
      <c r="Q37" s="16">
        <f>Plan2!R37/Plan2!$AE$37*100000</f>
        <v>0</v>
      </c>
      <c r="R37" s="16">
        <f>Plan2!S37/Plan2!$AE$37*100000</f>
        <v>0</v>
      </c>
      <c r="S37" s="16">
        <f>Plan2!T37/Plan2!$AE$37*100000</f>
        <v>0</v>
      </c>
      <c r="T37" s="16">
        <f>Plan2!U37/Plan2!$AE$37*100000</f>
        <v>0</v>
      </c>
      <c r="U37" s="16">
        <f>Plan2!V37/Plan2!$AE$37*100000</f>
        <v>0</v>
      </c>
      <c r="V37" s="16">
        <f>Plan2!W37/Plan2!$AE$37*100000</f>
        <v>0</v>
      </c>
      <c r="W37" s="16">
        <f>Plan2!X37/Plan2!$AE$37*100000</f>
        <v>0</v>
      </c>
      <c r="X37" s="16">
        <f>Plan2!Y37/Plan2!$AE$37*100000</f>
        <v>0</v>
      </c>
      <c r="Y37" s="16">
        <f>Plan2!Z37/Plan2!$AE$37*100000</f>
        <v>0</v>
      </c>
      <c r="Z37" s="16">
        <f>Plan2!AA37/Plan2!$AE$37*100000</f>
        <v>0</v>
      </c>
      <c r="AA37" s="16">
        <f>Plan2!AB37/Plan2!$AE$37*100000</f>
        <v>0</v>
      </c>
      <c r="AB37" s="92">
        <f>SUM(Plan1!AC37+Plan2!AC37)</f>
        <v>0</v>
      </c>
      <c r="AC37" s="144">
        <v>30946</v>
      </c>
      <c r="AD37" s="9">
        <f t="shared" si="0"/>
        <v>0</v>
      </c>
    </row>
    <row r="38" spans="1:30" ht="18" customHeight="1">
      <c r="A38" s="13" t="s">
        <v>60</v>
      </c>
      <c r="B38" s="16">
        <f>Plan2!C38/Plan2!$AE$38*100000</f>
        <v>0</v>
      </c>
      <c r="C38" s="16">
        <f>Plan2!D38/Plan2!$AE$38*100000</f>
        <v>0</v>
      </c>
      <c r="D38" s="16">
        <f>Plan2!E38/Plan2!$AE$38*100000</f>
        <v>0</v>
      </c>
      <c r="E38" s="16">
        <f>Plan2!F38/Plan2!$AE$38*100000</f>
        <v>0.82300462528599416</v>
      </c>
      <c r="F38" s="16">
        <f>Plan2!G38/Plan2!$AE$38*100000</f>
        <v>0</v>
      </c>
      <c r="G38" s="16">
        <f>Plan2!H38/Plan2!$AE$38*100000</f>
        <v>0</v>
      </c>
      <c r="H38" s="16">
        <f>Plan2!I38/Plan2!$AE$38*100000</f>
        <v>0</v>
      </c>
      <c r="I38" s="16">
        <f>Plan2!J38/Plan2!$AE$38*100000</f>
        <v>0.82300462528599416</v>
      </c>
      <c r="J38" s="16">
        <f>Plan2!K38/Plan2!$AE$38*100000</f>
        <v>0</v>
      </c>
      <c r="K38" s="16">
        <f>Plan2!L38/Plan2!$AE$38*100000</f>
        <v>0</v>
      </c>
      <c r="L38" s="16">
        <f>Plan2!M38/Plan2!$AE$38*100000</f>
        <v>0</v>
      </c>
      <c r="M38" s="16">
        <f>Plan2!N38/Plan2!$AE$38*100000</f>
        <v>0</v>
      </c>
      <c r="N38" s="16">
        <f>Plan2!O38/Plan2!$AE$38*100000</f>
        <v>0</v>
      </c>
      <c r="O38" s="16">
        <f>Plan2!P38/Plan2!$AE$38*100000</f>
        <v>0</v>
      </c>
      <c r="P38" s="16">
        <f>Plan2!Q38/Plan2!$AE$38*100000</f>
        <v>0</v>
      </c>
      <c r="Q38" s="16">
        <f>Plan2!R38/Plan2!$AE$38*100000</f>
        <v>0</v>
      </c>
      <c r="R38" s="16">
        <f>Plan2!S38/Plan2!$AE$38*100000</f>
        <v>0</v>
      </c>
      <c r="S38" s="16">
        <f>Plan2!T38/Plan2!$AE$38*100000</f>
        <v>0</v>
      </c>
      <c r="T38" s="16">
        <f>Plan2!U38/Plan2!$AE$38*100000</f>
        <v>0</v>
      </c>
      <c r="U38" s="16">
        <f>Plan2!V38/Plan2!$AE$38*100000</f>
        <v>0</v>
      </c>
      <c r="V38" s="16">
        <f>Plan2!W38/Plan2!$AE$38*100000</f>
        <v>0</v>
      </c>
      <c r="W38" s="16">
        <f>Plan2!X38/Plan2!$AE$38*100000</f>
        <v>0</v>
      </c>
      <c r="X38" s="16">
        <f>Plan2!Y38/Plan2!$AE$38*100000</f>
        <v>0</v>
      </c>
      <c r="Y38" s="16">
        <f>Plan2!Z38/Plan2!$AE$38*100000</f>
        <v>0</v>
      </c>
      <c r="Z38" s="16">
        <f>Plan2!AA38/Plan2!$AE$38*100000</f>
        <v>0</v>
      </c>
      <c r="AA38" s="16">
        <f>Plan2!AB38/Plan2!$AE$38*100000</f>
        <v>0</v>
      </c>
      <c r="AB38" s="92">
        <f>SUM(Plan1!AC38+Plan2!AC38)</f>
        <v>10</v>
      </c>
      <c r="AC38" s="144">
        <v>121506</v>
      </c>
      <c r="AD38" s="9">
        <f t="shared" si="0"/>
        <v>8.2300462528599407</v>
      </c>
    </row>
    <row r="39" spans="1:30" ht="18" customHeight="1">
      <c r="A39" s="11" t="s">
        <v>61</v>
      </c>
      <c r="B39" s="16">
        <f>Plan2!C39/Plan2!$AE$39*100000</f>
        <v>0</v>
      </c>
      <c r="C39" s="16">
        <f>Plan2!D39/Plan2!$AE$39*100000</f>
        <v>0</v>
      </c>
      <c r="D39" s="16">
        <f>Plan2!E39/Plan2!$AE$39*100000</f>
        <v>0</v>
      </c>
      <c r="E39" s="16">
        <f>Plan2!F39/Plan2!$AE$39*100000</f>
        <v>0</v>
      </c>
      <c r="F39" s="16">
        <f>Plan2!G39/Plan2!$AE$39*100000</f>
        <v>0</v>
      </c>
      <c r="G39" s="16">
        <f>Plan2!H39/Plan2!$AE$39*100000</f>
        <v>0</v>
      </c>
      <c r="H39" s="16">
        <f>Plan2!I39/Plan2!$AE$39*100000</f>
        <v>0</v>
      </c>
      <c r="I39" s="16">
        <f>Plan2!J39/Plan2!$AE$39*100000</f>
        <v>0</v>
      </c>
      <c r="J39" s="16">
        <f>Plan2!K39/Plan2!$AE$39*100000</f>
        <v>0</v>
      </c>
      <c r="K39" s="16">
        <f>Plan2!L39/Plan2!$AE$39*100000</f>
        <v>0</v>
      </c>
      <c r="L39" s="16">
        <f>Plan2!M39/Plan2!$AE$39*100000</f>
        <v>0</v>
      </c>
      <c r="M39" s="16">
        <f>Plan2!N39/Plan2!$AE$39*100000</f>
        <v>0</v>
      </c>
      <c r="N39" s="16">
        <f>Plan2!O39/Plan2!$AE$39*100000</f>
        <v>0</v>
      </c>
      <c r="O39" s="16">
        <f>Plan2!P39/Plan2!$AE$39*100000</f>
        <v>0</v>
      </c>
      <c r="P39" s="16">
        <f>Plan2!Q39/Plan2!$AE$39*100000</f>
        <v>0</v>
      </c>
      <c r="Q39" s="16">
        <f>Plan2!R39/Plan2!$AE$39*100000</f>
        <v>0</v>
      </c>
      <c r="R39" s="16">
        <f>Plan2!S39/Plan2!$AE$39*100000</f>
        <v>0</v>
      </c>
      <c r="S39" s="16">
        <f>Plan2!T39/Plan2!$AE$39*100000</f>
        <v>0</v>
      </c>
      <c r="T39" s="16">
        <f>Plan2!U39/Plan2!$AE$39*100000</f>
        <v>0</v>
      </c>
      <c r="U39" s="16">
        <f>Plan2!V39/Plan2!$AE$39*100000</f>
        <v>0</v>
      </c>
      <c r="V39" s="16">
        <f>Plan2!W39/Plan2!$AE$39*100000</f>
        <v>0</v>
      </c>
      <c r="W39" s="16">
        <f>Plan2!X39/Plan2!$AE$39*100000</f>
        <v>0</v>
      </c>
      <c r="X39" s="16">
        <f>Plan2!Y39/Plan2!$AE$39*100000</f>
        <v>0</v>
      </c>
      <c r="Y39" s="16">
        <f>Plan2!Z39/Plan2!$AE$39*100000</f>
        <v>0</v>
      </c>
      <c r="Z39" s="16">
        <f>Plan2!AA39/Plan2!$AE$39*100000</f>
        <v>0</v>
      </c>
      <c r="AA39" s="16">
        <f>Plan2!AB39/Plan2!$AE$39*100000</f>
        <v>0</v>
      </c>
      <c r="AB39" s="92">
        <f>SUM(Plan1!AC39+Plan2!AC39)</f>
        <v>3</v>
      </c>
      <c r="AC39" s="144">
        <v>25567</v>
      </c>
      <c r="AD39" s="9">
        <f t="shared" si="0"/>
        <v>11.733875699143427</v>
      </c>
    </row>
    <row r="40" spans="1:30" ht="18" customHeight="1">
      <c r="A40" s="11" t="s">
        <v>62</v>
      </c>
      <c r="B40" s="16">
        <f>Plan2!C40/Plan2!$AE$40*100000</f>
        <v>0</v>
      </c>
      <c r="C40" s="16">
        <f>Plan2!D40/Plan2!$AE$40*100000</f>
        <v>8.0186031593296434</v>
      </c>
      <c r="D40" s="16">
        <f>Plan2!E40/Plan2!$AE$40*100000</f>
        <v>0</v>
      </c>
      <c r="E40" s="16">
        <f>Plan2!F40/Plan2!$AE$40*100000</f>
        <v>0</v>
      </c>
      <c r="F40" s="16">
        <f>Plan2!G40/Plan2!$AE$40*100000</f>
        <v>0</v>
      </c>
      <c r="G40" s="16">
        <f>Plan2!H40/Plan2!$AE$40*100000</f>
        <v>0</v>
      </c>
      <c r="H40" s="16">
        <f>Plan2!I40/Plan2!$AE$40*100000</f>
        <v>0</v>
      </c>
      <c r="I40" s="16">
        <f>Plan2!J40/Plan2!$AE$40*100000</f>
        <v>0</v>
      </c>
      <c r="J40" s="16">
        <f>Plan2!K40/Plan2!$AE$40*100000</f>
        <v>0</v>
      </c>
      <c r="K40" s="16">
        <f>Plan2!L40/Plan2!$AE$40*100000</f>
        <v>0</v>
      </c>
      <c r="L40" s="16">
        <f>Plan2!M40/Plan2!$AE$40*100000</f>
        <v>0</v>
      </c>
      <c r="M40" s="16">
        <f>Plan2!N40/Plan2!$AE$40*100000</f>
        <v>0</v>
      </c>
      <c r="N40" s="16">
        <f>Plan2!O40/Plan2!$AE$40*100000</f>
        <v>0</v>
      </c>
      <c r="O40" s="16">
        <f>Plan2!P40/Plan2!$AE$40*100000</f>
        <v>0</v>
      </c>
      <c r="P40" s="16">
        <f>Plan2!Q40/Plan2!$AE$40*100000</f>
        <v>0</v>
      </c>
      <c r="Q40" s="16">
        <f>Plan2!R40/Plan2!$AE$40*100000</f>
        <v>0</v>
      </c>
      <c r="R40" s="16">
        <f>Plan2!S40/Plan2!$AE$40*100000</f>
        <v>0</v>
      </c>
      <c r="S40" s="16">
        <f>Plan2!T40/Plan2!$AE$40*100000</f>
        <v>0</v>
      </c>
      <c r="T40" s="16">
        <f>Plan2!U40/Plan2!$AE$40*100000</f>
        <v>0</v>
      </c>
      <c r="U40" s="16">
        <f>Plan2!V40/Plan2!$AE$40*100000</f>
        <v>0</v>
      </c>
      <c r="V40" s="16">
        <f>Plan2!W40/Plan2!$AE$40*100000</f>
        <v>0</v>
      </c>
      <c r="W40" s="16">
        <f>Plan2!X40/Plan2!$AE$40*100000</f>
        <v>0</v>
      </c>
      <c r="X40" s="16">
        <f>Plan2!Y40/Plan2!$AE$40*100000</f>
        <v>0</v>
      </c>
      <c r="Y40" s="16">
        <f>Plan2!Z40/Plan2!$AE$40*100000</f>
        <v>0</v>
      </c>
      <c r="Z40" s="16">
        <f>Plan2!AA40/Plan2!$AE$40*100000</f>
        <v>0</v>
      </c>
      <c r="AA40" s="16">
        <f>Plan2!AB40/Plan2!$AE$40*100000</f>
        <v>0</v>
      </c>
      <c r="AB40" s="92">
        <f>SUM(Plan1!AC40+Plan2!AC40)</f>
        <v>5</v>
      </c>
      <c r="AC40" s="144">
        <v>12471</v>
      </c>
      <c r="AD40" s="9">
        <f t="shared" si="0"/>
        <v>40.093015796648224</v>
      </c>
    </row>
    <row r="41" spans="1:30" ht="18" customHeight="1">
      <c r="A41" s="11" t="s">
        <v>63</v>
      </c>
      <c r="B41" s="16">
        <f>Plan2!C41/Plan2!$AE$41*100000</f>
        <v>0</v>
      </c>
      <c r="C41" s="16">
        <f>Plan2!D41/Plan2!$AE$41*100000</f>
        <v>0</v>
      </c>
      <c r="D41" s="16">
        <f>Plan2!E41/Plan2!$AE$41*100000</f>
        <v>0</v>
      </c>
      <c r="E41" s="16">
        <f>Plan2!F41/Plan2!$AE$41*100000</f>
        <v>0</v>
      </c>
      <c r="F41" s="16">
        <f>Plan2!G41/Plan2!$AE$41*100000</f>
        <v>0</v>
      </c>
      <c r="G41" s="16">
        <f>Plan2!H41/Plan2!$AE$41*100000</f>
        <v>0</v>
      </c>
      <c r="H41" s="16">
        <f>Plan2!I41/Plan2!$AE$41*100000</f>
        <v>0</v>
      </c>
      <c r="I41" s="16">
        <f>Plan2!J41/Plan2!$AE$41*100000</f>
        <v>0</v>
      </c>
      <c r="J41" s="16">
        <f>Plan2!K41/Plan2!$AE$41*100000</f>
        <v>0</v>
      </c>
      <c r="K41" s="16">
        <f>Plan2!L41/Plan2!$AE$41*100000</f>
        <v>0</v>
      </c>
      <c r="L41" s="16">
        <f>Plan2!M41/Plan2!$AE$41*100000</f>
        <v>0</v>
      </c>
      <c r="M41" s="16">
        <f>Plan2!N41/Plan2!$AE$41*100000</f>
        <v>0</v>
      </c>
      <c r="N41" s="16">
        <f>Plan2!O41/Plan2!$AE$41*100000</f>
        <v>0</v>
      </c>
      <c r="O41" s="16">
        <f>Plan2!P41/Plan2!$AE$41*100000</f>
        <v>0</v>
      </c>
      <c r="P41" s="16">
        <f>Plan2!Q41/Plan2!$AE$41*100000</f>
        <v>0</v>
      </c>
      <c r="Q41" s="16">
        <f>Plan2!R41/Plan2!$AE$41*100000</f>
        <v>0</v>
      </c>
      <c r="R41" s="16">
        <f>Plan2!S41/Plan2!$AE$41*100000</f>
        <v>0</v>
      </c>
      <c r="S41" s="16">
        <f>Plan2!T41/Plan2!$AE$41*100000</f>
        <v>0</v>
      </c>
      <c r="T41" s="16">
        <f>Plan2!U41/Plan2!$AE$41*100000</f>
        <v>0</v>
      </c>
      <c r="U41" s="16">
        <f>Plan2!V41/Plan2!$AE$41*100000</f>
        <v>0</v>
      </c>
      <c r="V41" s="16">
        <f>Plan2!W41/Plan2!$AE$41*100000</f>
        <v>0</v>
      </c>
      <c r="W41" s="16">
        <f>Plan2!X41/Plan2!$AE$41*100000</f>
        <v>0</v>
      </c>
      <c r="X41" s="16">
        <f>Plan2!Y41/Plan2!$AE$41*100000</f>
        <v>0</v>
      </c>
      <c r="Y41" s="16">
        <f>Plan2!Z41/Plan2!$AE$41*100000</f>
        <v>0</v>
      </c>
      <c r="Z41" s="16">
        <f>Plan2!AA41/Plan2!$AE$41*100000</f>
        <v>0</v>
      </c>
      <c r="AA41" s="16">
        <f>Plan2!AB41/Plan2!$AE$41*100000</f>
        <v>0</v>
      </c>
      <c r="AB41" s="92">
        <f>SUM(Plan1!AC41+Plan2!AC41)</f>
        <v>0</v>
      </c>
      <c r="AC41" s="144">
        <v>9379</v>
      </c>
      <c r="AD41" s="9">
        <f t="shared" si="0"/>
        <v>0</v>
      </c>
    </row>
    <row r="42" spans="1:30" ht="18" customHeight="1">
      <c r="A42" s="11" t="s">
        <v>64</v>
      </c>
      <c r="B42" s="16">
        <f>Plan2!C42/Plan2!$AE$42*100000</f>
        <v>0</v>
      </c>
      <c r="C42" s="16">
        <f>Plan2!D42/Plan2!$AE$42*100000</f>
        <v>0</v>
      </c>
      <c r="D42" s="16">
        <f>Plan2!E42/Plan2!$AE$42*100000</f>
        <v>0</v>
      </c>
      <c r="E42" s="16">
        <f>Plan2!F42/Plan2!$AE$42*100000</f>
        <v>0</v>
      </c>
      <c r="F42" s="16">
        <f>Plan2!G42/Plan2!$AE$42*100000</f>
        <v>0</v>
      </c>
      <c r="G42" s="16">
        <f>Plan2!H42/Plan2!$AE$42*100000</f>
        <v>7.1921749136939006</v>
      </c>
      <c r="H42" s="16">
        <f>Plan2!I42/Plan2!$AE$42*100000</f>
        <v>0</v>
      </c>
      <c r="I42" s="16">
        <f>Plan2!J42/Plan2!$AE$42*100000</f>
        <v>0</v>
      </c>
      <c r="J42" s="16">
        <f>Plan2!K42/Plan2!$AE$42*100000</f>
        <v>0</v>
      </c>
      <c r="K42" s="16">
        <f>Plan2!L42/Plan2!$AE$42*100000</f>
        <v>0</v>
      </c>
      <c r="L42" s="16">
        <f>Plan2!M42/Plan2!$AE$42*100000</f>
        <v>0</v>
      </c>
      <c r="M42" s="16">
        <f>Plan2!N42/Plan2!$AE$42*100000</f>
        <v>0</v>
      </c>
      <c r="N42" s="16">
        <f>Plan2!O42/Plan2!$AE$42*100000</f>
        <v>0</v>
      </c>
      <c r="O42" s="16">
        <f>Plan2!P42/Plan2!$AE$42*100000</f>
        <v>0</v>
      </c>
      <c r="P42" s="16">
        <f>Plan2!Q42/Plan2!$AE$42*100000</f>
        <v>0</v>
      </c>
      <c r="Q42" s="16">
        <f>Plan2!R42/Plan2!$AE$42*100000</f>
        <v>0</v>
      </c>
      <c r="R42" s="16">
        <f>Plan2!S42/Plan2!$AE$42*100000</f>
        <v>0</v>
      </c>
      <c r="S42" s="16">
        <f>Plan2!T42/Plan2!$AE$42*100000</f>
        <v>0</v>
      </c>
      <c r="T42" s="16">
        <f>Plan2!U42/Plan2!$AE$42*100000</f>
        <v>0</v>
      </c>
      <c r="U42" s="16">
        <f>Plan2!V42/Plan2!$AE$42*100000</f>
        <v>0</v>
      </c>
      <c r="V42" s="16">
        <f>Plan2!W42/Plan2!$AE$42*100000</f>
        <v>0</v>
      </c>
      <c r="W42" s="16">
        <f>Plan2!X42/Plan2!$AE$42*100000</f>
        <v>0</v>
      </c>
      <c r="X42" s="16">
        <f>Plan2!Y42/Plan2!$AE$42*100000</f>
        <v>0</v>
      </c>
      <c r="Y42" s="16">
        <f>Plan2!Z42/Plan2!$AE$42*100000</f>
        <v>0</v>
      </c>
      <c r="Z42" s="16">
        <f>Plan2!AA42/Plan2!$AE$42*100000</f>
        <v>0</v>
      </c>
      <c r="AA42" s="16">
        <f>Plan2!AB42/Plan2!$AE$42*100000</f>
        <v>0</v>
      </c>
      <c r="AB42" s="92">
        <f>SUM(Plan1!AC42+Plan2!AC42)</f>
        <v>4</v>
      </c>
      <c r="AC42" s="144">
        <v>13904</v>
      </c>
      <c r="AD42" s="9">
        <f t="shared" si="0"/>
        <v>28.768699654775602</v>
      </c>
    </row>
    <row r="43" spans="1:30" ht="18" customHeight="1">
      <c r="A43" s="11" t="s">
        <v>65</v>
      </c>
      <c r="B43" s="16">
        <f>Plan2!C43/Plan2!$AE$43*100000</f>
        <v>0</v>
      </c>
      <c r="C43" s="16">
        <f>Plan2!D43/Plan2!$AE$43*100000</f>
        <v>0</v>
      </c>
      <c r="D43" s="16">
        <f>Plan2!E43/Plan2!$AE$43*100000</f>
        <v>0</v>
      </c>
      <c r="E43" s="16">
        <f>Plan2!F43/Plan2!$AE$43*100000</f>
        <v>0</v>
      </c>
      <c r="F43" s="16">
        <f>Plan2!G43/Plan2!$AE$43*100000</f>
        <v>0</v>
      </c>
      <c r="G43" s="16">
        <f>Plan2!H43/Plan2!$AE$43*100000</f>
        <v>0</v>
      </c>
      <c r="H43" s="16">
        <f>Plan2!I43/Plan2!$AE$43*100000</f>
        <v>0</v>
      </c>
      <c r="I43" s="16">
        <f>Plan2!J43/Plan2!$AE$43*100000</f>
        <v>0</v>
      </c>
      <c r="J43" s="16">
        <f>Plan2!K43/Plan2!$AE$43*100000</f>
        <v>0</v>
      </c>
      <c r="K43" s="16">
        <f>Plan2!L43/Plan2!$AE$43*100000</f>
        <v>0</v>
      </c>
      <c r="L43" s="16">
        <f>Plan2!M43/Plan2!$AE$43*100000</f>
        <v>0</v>
      </c>
      <c r="M43" s="16">
        <f>Plan2!N43/Plan2!$AE$43*100000</f>
        <v>0</v>
      </c>
      <c r="N43" s="16">
        <f>Plan2!O43/Plan2!$AE$43*100000</f>
        <v>0</v>
      </c>
      <c r="O43" s="16">
        <f>Plan2!P43/Plan2!$AE$43*100000</f>
        <v>0</v>
      </c>
      <c r="P43" s="16">
        <f>Plan2!Q43/Plan2!$AE$43*100000</f>
        <v>0</v>
      </c>
      <c r="Q43" s="16">
        <f>Plan2!R43/Plan2!$AE$43*100000</f>
        <v>0</v>
      </c>
      <c r="R43" s="16">
        <f>Plan2!S43/Plan2!$AE$43*100000</f>
        <v>0</v>
      </c>
      <c r="S43" s="16">
        <f>Plan2!T43/Plan2!$AE$43*100000</f>
        <v>0</v>
      </c>
      <c r="T43" s="16">
        <f>Plan2!U43/Plan2!$AE$43*100000</f>
        <v>0</v>
      </c>
      <c r="U43" s="16">
        <f>Plan2!V43/Plan2!$AE$43*100000</f>
        <v>0</v>
      </c>
      <c r="V43" s="16">
        <f>Plan2!W43/Plan2!$AE$43*100000</f>
        <v>0</v>
      </c>
      <c r="W43" s="16">
        <f>Plan2!X43/Plan2!$AE$43*100000</f>
        <v>0</v>
      </c>
      <c r="X43" s="16">
        <f>Plan2!Y43/Plan2!$AE$43*100000</f>
        <v>0</v>
      </c>
      <c r="Y43" s="16">
        <f>Plan2!Z43/Plan2!$AE$43*100000</f>
        <v>0</v>
      </c>
      <c r="Z43" s="16">
        <f>Plan2!AA43/Plan2!$AE$43*100000</f>
        <v>0</v>
      </c>
      <c r="AA43" s="16">
        <f>Plan2!AB43/Plan2!$AE$43*100000</f>
        <v>0</v>
      </c>
      <c r="AB43" s="92">
        <f>SUM(Plan1!AC43+Plan2!AC43)</f>
        <v>0</v>
      </c>
      <c r="AC43" s="144">
        <v>13240</v>
      </c>
      <c r="AD43" s="9">
        <f t="shared" si="0"/>
        <v>0</v>
      </c>
    </row>
    <row r="44" spans="1:30" ht="18" customHeight="1">
      <c r="A44" s="11" t="s">
        <v>66</v>
      </c>
      <c r="B44" s="16">
        <f>Plan2!C44/Plan2!$AE$44*100000</f>
        <v>0</v>
      </c>
      <c r="C44" s="16">
        <f>Plan2!D44/Plan2!$AE$44*100000</f>
        <v>0</v>
      </c>
      <c r="D44" s="16">
        <f>Plan2!E44/Plan2!$AE$44*100000</f>
        <v>0</v>
      </c>
      <c r="E44" s="16">
        <f>Plan2!F44/Plan2!$AE$44*100000</f>
        <v>0</v>
      </c>
      <c r="F44" s="16">
        <f>Plan2!G44/Plan2!$AE$44*100000</f>
        <v>0</v>
      </c>
      <c r="G44" s="16">
        <f>Plan2!H44/Plan2!$AE$44*100000</f>
        <v>0</v>
      </c>
      <c r="H44" s="16">
        <f>Plan2!I44/Plan2!$AE$44*100000</f>
        <v>0</v>
      </c>
      <c r="I44" s="16">
        <f>Plan2!J44/Plan2!$AE$44*100000</f>
        <v>0</v>
      </c>
      <c r="J44" s="16">
        <f>Plan2!K44/Plan2!$AE$44*100000</f>
        <v>0</v>
      </c>
      <c r="K44" s="16">
        <f>Plan2!L44/Plan2!$AE$44*100000</f>
        <v>0</v>
      </c>
      <c r="L44" s="16">
        <f>Plan2!M44/Plan2!$AE$44*100000</f>
        <v>0</v>
      </c>
      <c r="M44" s="16">
        <f>Plan2!N44/Plan2!$AE$44*100000</f>
        <v>0</v>
      </c>
      <c r="N44" s="16">
        <f>Plan2!O44/Plan2!$AE$44*100000</f>
        <v>0</v>
      </c>
      <c r="O44" s="16">
        <f>Plan2!P44/Plan2!$AE$44*100000</f>
        <v>0</v>
      </c>
      <c r="P44" s="16">
        <f>Plan2!Q44/Plan2!$AE$44*100000</f>
        <v>0</v>
      </c>
      <c r="Q44" s="16">
        <f>Plan2!R44/Plan2!$AE$44*100000</f>
        <v>0</v>
      </c>
      <c r="R44" s="16">
        <f>Plan2!S44/Plan2!$AE$44*100000</f>
        <v>0</v>
      </c>
      <c r="S44" s="16">
        <f>Plan2!T44/Plan2!$AE$44*100000</f>
        <v>0</v>
      </c>
      <c r="T44" s="16">
        <f>Plan2!U44/Plan2!$AE$44*100000</f>
        <v>0</v>
      </c>
      <c r="U44" s="16">
        <f>Plan2!V44/Plan2!$AE$44*100000</f>
        <v>0</v>
      </c>
      <c r="V44" s="16">
        <f>Plan2!W44/Plan2!$AE$44*100000</f>
        <v>0</v>
      </c>
      <c r="W44" s="16">
        <f>Plan2!X44/Plan2!$AE$44*100000</f>
        <v>0</v>
      </c>
      <c r="X44" s="16">
        <f>Plan2!Y44/Plan2!$AE$44*100000</f>
        <v>0</v>
      </c>
      <c r="Y44" s="16">
        <f>Plan2!Z44/Plan2!$AE$44*100000</f>
        <v>0</v>
      </c>
      <c r="Z44" s="16">
        <f>Plan2!AA44/Plan2!$AE$44*100000</f>
        <v>0</v>
      </c>
      <c r="AA44" s="16">
        <f>Plan2!AB44/Plan2!$AE$44*100000</f>
        <v>0</v>
      </c>
      <c r="AB44" s="92">
        <f>SUM(Plan1!AC44+Plan2!AC44)</f>
        <v>1</v>
      </c>
      <c r="AC44" s="144">
        <v>14822</v>
      </c>
      <c r="AD44" s="9">
        <f t="shared" si="0"/>
        <v>6.7467278369990558</v>
      </c>
    </row>
    <row r="45" spans="1:30" ht="18" customHeight="1">
      <c r="A45" s="11" t="s">
        <v>67</v>
      </c>
      <c r="B45" s="16">
        <f>Plan2!C45/Plan2!$AE$45*100000</f>
        <v>0</v>
      </c>
      <c r="C45" s="16">
        <f>Plan2!D45/Plan2!$AE$45*100000</f>
        <v>0</v>
      </c>
      <c r="D45" s="16">
        <f>Plan2!E45/Plan2!$AE$45*100000</f>
        <v>0</v>
      </c>
      <c r="E45" s="16">
        <f>Plan2!F45/Plan2!$AE$45*100000</f>
        <v>0</v>
      </c>
      <c r="F45" s="16">
        <f>Plan2!G45/Plan2!$AE$45*100000</f>
        <v>0</v>
      </c>
      <c r="G45" s="16">
        <f>Plan2!H45/Plan2!$AE$45*100000</f>
        <v>0</v>
      </c>
      <c r="H45" s="16">
        <f>Plan2!I45/Plan2!$AE$45*100000</f>
        <v>0</v>
      </c>
      <c r="I45" s="16">
        <f>Plan2!J45/Plan2!$AE$45*100000</f>
        <v>0</v>
      </c>
      <c r="J45" s="16">
        <f>Plan2!K45/Plan2!$AE$45*100000</f>
        <v>0</v>
      </c>
      <c r="K45" s="16">
        <f>Plan2!L45/Plan2!$AE$45*100000</f>
        <v>0</v>
      </c>
      <c r="L45" s="16">
        <f>Plan2!M45/Plan2!$AE$45*100000</f>
        <v>0</v>
      </c>
      <c r="M45" s="16">
        <f>Plan2!N45/Plan2!$AE$45*100000</f>
        <v>0</v>
      </c>
      <c r="N45" s="16">
        <f>Plan2!O45/Plan2!$AE$45*100000</f>
        <v>0</v>
      </c>
      <c r="O45" s="16">
        <f>Plan2!P45/Plan2!$AE$45*100000</f>
        <v>0</v>
      </c>
      <c r="P45" s="16">
        <f>Plan2!Q45/Plan2!$AE$45*100000</f>
        <v>0</v>
      </c>
      <c r="Q45" s="16">
        <f>Plan2!R45/Plan2!$AE$45*100000</f>
        <v>0</v>
      </c>
      <c r="R45" s="16">
        <f>Plan2!S45/Plan2!$AE$45*100000</f>
        <v>0</v>
      </c>
      <c r="S45" s="16">
        <f>Plan2!T45/Plan2!$AE$45*100000</f>
        <v>0</v>
      </c>
      <c r="T45" s="16">
        <f>Plan2!U45/Plan2!$AE$45*100000</f>
        <v>0</v>
      </c>
      <c r="U45" s="16">
        <f>Plan2!V45/Plan2!$AE$45*100000</f>
        <v>0</v>
      </c>
      <c r="V45" s="16">
        <f>Plan2!W45/Plan2!$AE$45*100000</f>
        <v>0</v>
      </c>
      <c r="W45" s="16">
        <f>Plan2!X45/Plan2!$AE$45*100000</f>
        <v>0</v>
      </c>
      <c r="X45" s="16">
        <f>Plan2!Y45/Plan2!$AE$45*100000</f>
        <v>0</v>
      </c>
      <c r="Y45" s="16">
        <f>Plan2!Z45/Plan2!$AE$45*100000</f>
        <v>0</v>
      </c>
      <c r="Z45" s="16">
        <f>Plan2!AA45/Plan2!$AE$45*100000</f>
        <v>0</v>
      </c>
      <c r="AA45" s="16">
        <f>Plan2!AB45/Plan2!$AE$45*100000</f>
        <v>0</v>
      </c>
      <c r="AB45" s="92">
        <f>SUM(Plan1!AC45+Plan2!AC45)</f>
        <v>0</v>
      </c>
      <c r="AC45" s="144">
        <v>34585</v>
      </c>
      <c r="AD45" s="9">
        <f t="shared" si="0"/>
        <v>0</v>
      </c>
    </row>
    <row r="46" spans="1:30" ht="18" customHeight="1">
      <c r="A46" s="11" t="s">
        <v>68</v>
      </c>
      <c r="B46" s="16">
        <f>Plan2!C46/Plan2!$AE$46*100000</f>
        <v>0</v>
      </c>
      <c r="C46" s="16">
        <f>Plan2!D46/Plan2!$AE$46*100000</f>
        <v>0</v>
      </c>
      <c r="D46" s="16">
        <f>Plan2!E46/Plan2!$AE$46*100000</f>
        <v>0</v>
      </c>
      <c r="E46" s="16">
        <f>Plan2!F46/Plan2!$AE$46*100000</f>
        <v>0</v>
      </c>
      <c r="F46" s="16">
        <f>Plan2!G46/Plan2!$AE$46*100000</f>
        <v>0</v>
      </c>
      <c r="G46" s="16">
        <f>Plan2!H46/Plan2!$AE$46*100000</f>
        <v>0</v>
      </c>
      <c r="H46" s="16">
        <f>Plan2!I46/Plan2!$AE$46*100000</f>
        <v>0</v>
      </c>
      <c r="I46" s="16">
        <f>Plan2!J46/Plan2!$AE$46*100000</f>
        <v>0</v>
      </c>
      <c r="J46" s="16">
        <f>Plan2!K46/Plan2!$AE$46*100000</f>
        <v>0</v>
      </c>
      <c r="K46" s="16">
        <f>Plan2!L46/Plan2!$AE$46*100000</f>
        <v>0</v>
      </c>
      <c r="L46" s="16">
        <f>Plan2!M46/Plan2!$AE$46*100000</f>
        <v>0</v>
      </c>
      <c r="M46" s="16">
        <f>Plan2!N46/Plan2!$AE$46*100000</f>
        <v>0</v>
      </c>
      <c r="N46" s="16">
        <f>Plan2!O46/Plan2!$AE$46*100000</f>
        <v>0</v>
      </c>
      <c r="O46" s="16">
        <f>Plan2!P46/Plan2!$AE$46*100000</f>
        <v>0</v>
      </c>
      <c r="P46" s="16">
        <f>Plan2!Q46/Plan2!$AE$46*100000</f>
        <v>0</v>
      </c>
      <c r="Q46" s="16">
        <f>Plan2!R46/Plan2!$AE$46*100000</f>
        <v>0</v>
      </c>
      <c r="R46" s="16">
        <f>Plan2!S46/Plan2!$AE$46*100000</f>
        <v>0</v>
      </c>
      <c r="S46" s="16">
        <f>Plan2!T46/Plan2!$AE$46*100000</f>
        <v>0</v>
      </c>
      <c r="T46" s="16">
        <f>Plan2!U46/Plan2!$AE$46*100000</f>
        <v>0</v>
      </c>
      <c r="U46" s="16">
        <f>Plan2!V46/Plan2!$AE$46*100000</f>
        <v>0</v>
      </c>
      <c r="V46" s="16">
        <f>Plan2!W46/Plan2!$AE$46*100000</f>
        <v>0</v>
      </c>
      <c r="W46" s="16">
        <f>Plan2!X46/Plan2!$AE$46*100000</f>
        <v>0</v>
      </c>
      <c r="X46" s="16">
        <f>Plan2!Y46/Plan2!$AE$46*100000</f>
        <v>0</v>
      </c>
      <c r="Y46" s="16">
        <f>Plan2!Z46/Plan2!$AE$46*100000</f>
        <v>0</v>
      </c>
      <c r="Z46" s="16">
        <f>Plan2!AA46/Plan2!$AE$46*100000</f>
        <v>0</v>
      </c>
      <c r="AA46" s="16">
        <f>Plan2!AB46/Plan2!$AE$46*100000</f>
        <v>0</v>
      </c>
      <c r="AB46" s="92">
        <f>SUM(Plan1!AC46+Plan2!AC46)</f>
        <v>14</v>
      </c>
      <c r="AC46" s="144">
        <v>11259</v>
      </c>
      <c r="AD46" s="9">
        <f t="shared" si="0"/>
        <v>124.34496846966871</v>
      </c>
    </row>
    <row r="47" spans="1:30" ht="18" customHeight="1">
      <c r="A47" s="11" t="s">
        <v>69</v>
      </c>
      <c r="B47" s="16">
        <f>Plan2!C47/Plan2!$AE$47*100000</f>
        <v>0</v>
      </c>
      <c r="C47" s="16">
        <f>Plan2!D47/Plan2!$AE$47*100000</f>
        <v>0</v>
      </c>
      <c r="D47" s="16">
        <f>Plan2!E47/Plan2!$AE$47*100000</f>
        <v>0</v>
      </c>
      <c r="E47" s="16">
        <f>Plan2!F47/Plan2!$AE$47*100000</f>
        <v>0</v>
      </c>
      <c r="F47" s="16">
        <f>Plan2!G47/Plan2!$AE$47*100000</f>
        <v>0</v>
      </c>
      <c r="G47" s="16">
        <f>Plan2!H47/Plan2!$AE$47*100000</f>
        <v>0</v>
      </c>
      <c r="H47" s="16">
        <f>Plan2!I47/Plan2!$AE$47*100000</f>
        <v>0</v>
      </c>
      <c r="I47" s="16">
        <f>Plan2!J47/Plan2!$AE$47*100000</f>
        <v>0</v>
      </c>
      <c r="J47" s="16">
        <f>Plan2!K47/Plan2!$AE$47*100000</f>
        <v>0</v>
      </c>
      <c r="K47" s="16">
        <f>Plan2!L47/Plan2!$AE$47*100000</f>
        <v>0</v>
      </c>
      <c r="L47" s="16">
        <f>Plan2!M47/Plan2!$AE$47*100000</f>
        <v>0</v>
      </c>
      <c r="M47" s="16">
        <f>Plan2!N47/Plan2!$AE$47*100000</f>
        <v>0</v>
      </c>
      <c r="N47" s="16">
        <f>Plan2!O47/Plan2!$AE$47*100000</f>
        <v>0</v>
      </c>
      <c r="O47" s="16">
        <f>Plan2!P47/Plan2!$AE$47*100000</f>
        <v>0</v>
      </c>
      <c r="P47" s="16">
        <f>Plan2!Q47/Plan2!$AE$47*100000</f>
        <v>0</v>
      </c>
      <c r="Q47" s="16">
        <f>Plan2!R47/Plan2!$AE$47*100000</f>
        <v>0</v>
      </c>
      <c r="R47" s="16">
        <f>Plan2!S47/Plan2!$AE$47*100000</f>
        <v>0</v>
      </c>
      <c r="S47" s="16">
        <f>Plan2!T47/Plan2!$AE$47*100000</f>
        <v>0</v>
      </c>
      <c r="T47" s="16">
        <f>Plan2!U47/Plan2!$AE$47*100000</f>
        <v>0</v>
      </c>
      <c r="U47" s="16">
        <f>Plan2!V47/Plan2!$AE$47*100000</f>
        <v>0</v>
      </c>
      <c r="V47" s="16">
        <f>Plan2!W47/Plan2!$AE$47*100000</f>
        <v>0</v>
      </c>
      <c r="W47" s="16">
        <f>Plan2!X47/Plan2!$AE$47*100000</f>
        <v>0</v>
      </c>
      <c r="X47" s="16">
        <f>Plan2!Y47/Plan2!$AE$47*100000</f>
        <v>0</v>
      </c>
      <c r="Y47" s="16">
        <f>Plan2!Z47/Plan2!$AE$47*100000</f>
        <v>0</v>
      </c>
      <c r="Z47" s="16">
        <f>Plan2!AA47/Plan2!$AE$47*100000</f>
        <v>0</v>
      </c>
      <c r="AA47" s="16">
        <f>Plan2!AB47/Plan2!$AE$47*100000</f>
        <v>0</v>
      </c>
      <c r="AB47" s="92">
        <f>SUM(Plan1!AC47+Plan2!AC47)</f>
        <v>0</v>
      </c>
      <c r="AC47" s="144">
        <v>29743</v>
      </c>
      <c r="AD47" s="9">
        <f t="shared" si="0"/>
        <v>0</v>
      </c>
    </row>
    <row r="48" spans="1:30" ht="18" customHeight="1">
      <c r="A48" s="11" t="s">
        <v>70</v>
      </c>
      <c r="B48" s="16">
        <f>Plan2!C48/Plan2!$AE$48*100000</f>
        <v>6.8610634648370503</v>
      </c>
      <c r="C48" s="16">
        <f>Plan2!D48/Plan2!$AE$48*100000</f>
        <v>0</v>
      </c>
      <c r="D48" s="16">
        <f>Plan2!E48/Plan2!$AE$48*100000</f>
        <v>0</v>
      </c>
      <c r="E48" s="16">
        <f>Plan2!F48/Plan2!$AE$48*100000</f>
        <v>0</v>
      </c>
      <c r="F48" s="16">
        <f>Plan2!G48/Plan2!$AE$48*100000</f>
        <v>0</v>
      </c>
      <c r="G48" s="16">
        <f>Plan2!H48/Plan2!$AE$48*100000</f>
        <v>0</v>
      </c>
      <c r="H48" s="16">
        <f>Plan2!I48/Plan2!$AE$48*100000</f>
        <v>0</v>
      </c>
      <c r="I48" s="16">
        <f>Plan2!J48/Plan2!$AE$48*100000</f>
        <v>0</v>
      </c>
      <c r="J48" s="16">
        <f>Plan2!K48/Plan2!$AE$48*100000</f>
        <v>0</v>
      </c>
      <c r="K48" s="16">
        <f>Plan2!L48/Plan2!$AE$48*100000</f>
        <v>0</v>
      </c>
      <c r="L48" s="16">
        <f>Plan2!M48/Plan2!$AE$48*100000</f>
        <v>0</v>
      </c>
      <c r="M48" s="16">
        <f>Plan2!N48/Plan2!$AE$48*100000</f>
        <v>0</v>
      </c>
      <c r="N48" s="16">
        <f>Plan2!O48/Plan2!$AE$48*100000</f>
        <v>0</v>
      </c>
      <c r="O48" s="16">
        <f>Plan2!P48/Plan2!$AE$48*100000</f>
        <v>0</v>
      </c>
      <c r="P48" s="16">
        <f>Plan2!Q48/Plan2!$AE$48*100000</f>
        <v>0</v>
      </c>
      <c r="Q48" s="16">
        <f>Plan2!R48/Plan2!$AE$48*100000</f>
        <v>0</v>
      </c>
      <c r="R48" s="16">
        <f>Plan2!S48/Plan2!$AE$48*100000</f>
        <v>0</v>
      </c>
      <c r="S48" s="16">
        <f>Plan2!T48/Plan2!$AE$48*100000</f>
        <v>0</v>
      </c>
      <c r="T48" s="16">
        <f>Plan2!U48/Plan2!$AE$48*100000</f>
        <v>0</v>
      </c>
      <c r="U48" s="16">
        <f>Plan2!V48/Plan2!$AE$48*100000</f>
        <v>0</v>
      </c>
      <c r="V48" s="16">
        <f>Plan2!W48/Plan2!$AE$48*100000</f>
        <v>0</v>
      </c>
      <c r="W48" s="16">
        <f>Plan2!X48/Plan2!$AE$48*100000</f>
        <v>0</v>
      </c>
      <c r="X48" s="16">
        <f>Plan2!Y48/Plan2!$AE$48*100000</f>
        <v>0</v>
      </c>
      <c r="Y48" s="16">
        <f>Plan2!Z48/Plan2!$AE$48*100000</f>
        <v>0</v>
      </c>
      <c r="Z48" s="16">
        <f>Plan2!AA48/Plan2!$AE$48*100000</f>
        <v>0</v>
      </c>
      <c r="AA48" s="16">
        <f>Plan2!AB48/Plan2!$AE$48*100000</f>
        <v>0</v>
      </c>
      <c r="AB48" s="92">
        <f>SUM(Plan1!AC48+Plan2!AC48)</f>
        <v>11</v>
      </c>
      <c r="AC48" s="144">
        <v>29150</v>
      </c>
      <c r="AD48" s="9">
        <f t="shared" si="0"/>
        <v>37.735849056603776</v>
      </c>
    </row>
    <row r="49" spans="1:30" ht="18" customHeight="1">
      <c r="A49" s="11" t="s">
        <v>71</v>
      </c>
      <c r="B49" s="16">
        <f>Plan2!C49/Plan2!$AE$49*100000</f>
        <v>0</v>
      </c>
      <c r="C49" s="16">
        <f>Plan2!D49/Plan2!$AE$49*100000</f>
        <v>0</v>
      </c>
      <c r="D49" s="16">
        <f>Plan2!E49/Plan2!$AE$49*100000</f>
        <v>0</v>
      </c>
      <c r="E49" s="16">
        <f>Plan2!F49/Plan2!$AE$49*100000</f>
        <v>0</v>
      </c>
      <c r="F49" s="16">
        <f>Plan2!G49/Plan2!$AE$49*100000</f>
        <v>0</v>
      </c>
      <c r="G49" s="16">
        <f>Plan2!H49/Plan2!$AE$49*100000</f>
        <v>0</v>
      </c>
      <c r="H49" s="16">
        <f>Plan2!I49/Plan2!$AE$49*100000</f>
        <v>0</v>
      </c>
      <c r="I49" s="16">
        <f>Plan2!J49/Plan2!$AE$49*100000</f>
        <v>0</v>
      </c>
      <c r="J49" s="16">
        <f>Plan2!K49/Plan2!$AE$49*100000</f>
        <v>0</v>
      </c>
      <c r="K49" s="16">
        <f>Plan2!L49/Plan2!$AE$49*100000</f>
        <v>0</v>
      </c>
      <c r="L49" s="16">
        <f>Plan2!M49/Plan2!$AE$49*100000</f>
        <v>0</v>
      </c>
      <c r="M49" s="16">
        <f>Plan2!N49/Plan2!$AE$49*100000</f>
        <v>0</v>
      </c>
      <c r="N49" s="16">
        <f>Plan2!O49/Plan2!$AE$49*100000</f>
        <v>0</v>
      </c>
      <c r="O49" s="16">
        <f>Plan2!P49/Plan2!$AE$49*100000</f>
        <v>0</v>
      </c>
      <c r="P49" s="16">
        <f>Plan2!Q49/Plan2!$AE$49*100000</f>
        <v>0</v>
      </c>
      <c r="Q49" s="16">
        <f>Plan2!R49/Plan2!$AE$49*100000</f>
        <v>0</v>
      </c>
      <c r="R49" s="16">
        <f>Plan2!S49/Plan2!$AE$49*100000</f>
        <v>0</v>
      </c>
      <c r="S49" s="16">
        <f>Plan2!T49/Plan2!$AE$49*100000</f>
        <v>0</v>
      </c>
      <c r="T49" s="16">
        <f>Plan2!U49/Plan2!$AE$49*100000</f>
        <v>0</v>
      </c>
      <c r="U49" s="16">
        <f>Plan2!V49/Plan2!$AE$49*100000</f>
        <v>0</v>
      </c>
      <c r="V49" s="16">
        <f>Plan2!W49/Plan2!$AE$49*100000</f>
        <v>0</v>
      </c>
      <c r="W49" s="16">
        <f>Plan2!X49/Plan2!$AE$49*100000</f>
        <v>0</v>
      </c>
      <c r="X49" s="16">
        <f>Plan2!Y49/Plan2!$AE$49*100000</f>
        <v>0</v>
      </c>
      <c r="Y49" s="16">
        <f>Plan2!Z49/Plan2!$AE$49*100000</f>
        <v>0</v>
      </c>
      <c r="Z49" s="16">
        <f>Plan2!AA49/Plan2!$AE$49*100000</f>
        <v>0</v>
      </c>
      <c r="AA49" s="16">
        <f>Plan2!AB49/Plan2!$AE$49*100000</f>
        <v>0</v>
      </c>
      <c r="AB49" s="92">
        <f>SUM(Plan1!AC49+Plan2!AC49)</f>
        <v>7</v>
      </c>
      <c r="AC49" s="144">
        <v>11957</v>
      </c>
      <c r="AD49" s="9">
        <f t="shared" si="0"/>
        <v>58.543112820941708</v>
      </c>
    </row>
    <row r="50" spans="1:30" ht="18" customHeight="1">
      <c r="A50" s="11" t="s">
        <v>72</v>
      </c>
      <c r="B50" s="16">
        <f>Plan2!C50/Plan2!$AE$50*100000</f>
        <v>0</v>
      </c>
      <c r="C50" s="16">
        <f>Plan2!D50/Plan2!$AE$50*100000</f>
        <v>0</v>
      </c>
      <c r="D50" s="16">
        <f>Plan2!E50/Plan2!$AE$50*100000</f>
        <v>0</v>
      </c>
      <c r="E50" s="16">
        <f>Plan2!F50/Plan2!$AE$50*100000</f>
        <v>0</v>
      </c>
      <c r="F50" s="16">
        <f>Plan2!G50/Plan2!$AE$50*100000</f>
        <v>0</v>
      </c>
      <c r="G50" s="16">
        <f>Plan2!H50/Plan2!$AE$50*100000</f>
        <v>0</v>
      </c>
      <c r="H50" s="16">
        <f>Plan2!I50/Plan2!$AE$50*100000</f>
        <v>0</v>
      </c>
      <c r="I50" s="16">
        <f>Plan2!J50/Plan2!$AE$50*100000</f>
        <v>0</v>
      </c>
      <c r="J50" s="16">
        <f>Plan2!K50/Plan2!$AE$50*100000</f>
        <v>0</v>
      </c>
      <c r="K50" s="16">
        <f>Plan2!L50/Plan2!$AE$50*100000</f>
        <v>0</v>
      </c>
      <c r="L50" s="16">
        <f>Plan2!M50/Plan2!$AE$50*100000</f>
        <v>0</v>
      </c>
      <c r="M50" s="16">
        <f>Plan2!N50/Plan2!$AE$50*100000</f>
        <v>0</v>
      </c>
      <c r="N50" s="16">
        <f>Plan2!O50/Plan2!$AE$50*100000</f>
        <v>0</v>
      </c>
      <c r="O50" s="16">
        <f>Plan2!P50/Plan2!$AE$50*100000</f>
        <v>0</v>
      </c>
      <c r="P50" s="16">
        <f>Plan2!Q50/Plan2!$AE$50*100000</f>
        <v>0</v>
      </c>
      <c r="Q50" s="16">
        <f>Plan2!R50/Plan2!$AE$50*100000</f>
        <v>0</v>
      </c>
      <c r="R50" s="16">
        <f>Plan2!S50/Plan2!$AE$50*100000</f>
        <v>0</v>
      </c>
      <c r="S50" s="16">
        <f>Plan2!T50/Plan2!$AE$50*100000</f>
        <v>0</v>
      </c>
      <c r="T50" s="16">
        <f>Plan2!U50/Plan2!$AE$50*100000</f>
        <v>0</v>
      </c>
      <c r="U50" s="16">
        <f>Plan2!V50/Plan2!$AE$50*100000</f>
        <v>0</v>
      </c>
      <c r="V50" s="16">
        <f>Plan2!W50/Plan2!$AE$50*100000</f>
        <v>0</v>
      </c>
      <c r="W50" s="16">
        <f>Plan2!X50/Plan2!$AE$50*100000</f>
        <v>0</v>
      </c>
      <c r="X50" s="16">
        <f>Plan2!Y50/Plan2!$AE$50*100000</f>
        <v>0</v>
      </c>
      <c r="Y50" s="16">
        <f>Plan2!Z50/Plan2!$AE$50*100000</f>
        <v>0</v>
      </c>
      <c r="Z50" s="16">
        <f>Plan2!AA50/Plan2!$AE$50*100000</f>
        <v>0</v>
      </c>
      <c r="AA50" s="16">
        <f>Plan2!AB50/Plan2!$AE$50*100000</f>
        <v>0</v>
      </c>
      <c r="AB50" s="92">
        <f>SUM(Plan1!AC50+Plan2!AC50)</f>
        <v>1</v>
      </c>
      <c r="AC50" s="144">
        <v>17096</v>
      </c>
      <c r="AD50" s="9">
        <f t="shared" si="0"/>
        <v>5.84932147870847</v>
      </c>
    </row>
    <row r="51" spans="1:30" ht="18" customHeight="1">
      <c r="A51" s="11" t="s">
        <v>73</v>
      </c>
      <c r="B51" s="16">
        <f>Plan2!C51/Plan2!$AE$51*100000</f>
        <v>8.7359133397396693</v>
      </c>
      <c r="C51" s="16">
        <f>Plan2!D51/Plan2!$AE$51*100000</f>
        <v>0</v>
      </c>
      <c r="D51" s="16">
        <f>Plan2!E51/Plan2!$AE$51*100000</f>
        <v>0</v>
      </c>
      <c r="E51" s="16">
        <f>Plan2!F51/Plan2!$AE$51*100000</f>
        <v>0</v>
      </c>
      <c r="F51" s="16">
        <f>Plan2!G51/Plan2!$AE$51*100000</f>
        <v>0</v>
      </c>
      <c r="G51" s="16">
        <f>Plan2!H51/Plan2!$AE$51*100000</f>
        <v>0</v>
      </c>
      <c r="H51" s="16">
        <f>Plan2!I51/Plan2!$AE$51*100000</f>
        <v>0</v>
      </c>
      <c r="I51" s="16">
        <f>Plan2!J51/Plan2!$AE$51*100000</f>
        <v>0</v>
      </c>
      <c r="J51" s="16">
        <f>Plan2!K51/Plan2!$AE$51*100000</f>
        <v>0</v>
      </c>
      <c r="K51" s="16">
        <f>Plan2!L51/Plan2!$AE$51*100000</f>
        <v>0</v>
      </c>
      <c r="L51" s="16">
        <f>Plan2!M51/Plan2!$AE$51*100000</f>
        <v>0</v>
      </c>
      <c r="M51" s="16">
        <f>Plan2!N51/Plan2!$AE$51*100000</f>
        <v>0</v>
      </c>
      <c r="N51" s="16">
        <f>Plan2!O51/Plan2!$AE$51*100000</f>
        <v>0</v>
      </c>
      <c r="O51" s="16">
        <f>Plan2!P51/Plan2!$AE$51*100000</f>
        <v>0</v>
      </c>
      <c r="P51" s="16">
        <f>Plan2!Q51/Plan2!$AE$51*100000</f>
        <v>0</v>
      </c>
      <c r="Q51" s="16">
        <f>Plan2!R51/Plan2!$AE$51*100000</f>
        <v>0</v>
      </c>
      <c r="R51" s="16">
        <f>Plan2!S51/Plan2!$AE$51*100000</f>
        <v>0</v>
      </c>
      <c r="S51" s="16">
        <f>Plan2!T51/Plan2!$AE$51*100000</f>
        <v>0</v>
      </c>
      <c r="T51" s="16">
        <f>Plan2!U51/Plan2!$AE$51*100000</f>
        <v>0</v>
      </c>
      <c r="U51" s="16">
        <f>Plan2!V51/Plan2!$AE$51*100000</f>
        <v>0</v>
      </c>
      <c r="V51" s="16">
        <f>Plan2!W51/Plan2!$AE$51*100000</f>
        <v>0</v>
      </c>
      <c r="W51" s="16">
        <f>Plan2!X51/Plan2!$AE$51*100000</f>
        <v>0</v>
      </c>
      <c r="X51" s="16">
        <f>Plan2!Y51/Plan2!$AE$51*100000</f>
        <v>0</v>
      </c>
      <c r="Y51" s="16">
        <f>Plan2!Z51/Plan2!$AE$51*100000</f>
        <v>0</v>
      </c>
      <c r="Z51" s="16">
        <f>Plan2!AA51/Plan2!$AE$51*100000</f>
        <v>0</v>
      </c>
      <c r="AA51" s="16">
        <f>Plan2!AB51/Plan2!$AE$51*100000</f>
        <v>0</v>
      </c>
      <c r="AB51" s="92">
        <f>SUM(Plan1!AC51+Plan2!AC51)</f>
        <v>19</v>
      </c>
      <c r="AC51" s="144">
        <v>11447</v>
      </c>
      <c r="AD51" s="9">
        <f t="shared" si="0"/>
        <v>165.98235345505373</v>
      </c>
    </row>
    <row r="52" spans="1:30" ht="18" customHeight="1">
      <c r="A52" s="13" t="s">
        <v>74</v>
      </c>
      <c r="B52" s="16">
        <f>Plan2!C52/Plan2!$AE$52*100000</f>
        <v>0</v>
      </c>
      <c r="C52" s="16">
        <f>Plan2!D52/Plan2!$AE$52*100000</f>
        <v>1.2012661345057691</v>
      </c>
      <c r="D52" s="16">
        <f>Plan2!E52/Plan2!$AE$52*100000</f>
        <v>0</v>
      </c>
      <c r="E52" s="16">
        <f>Plan2!F52/Plan2!$AE$52*100000</f>
        <v>0.60063306725288457</v>
      </c>
      <c r="F52" s="16">
        <f>Plan2!G52/Plan2!$AE$52*100000</f>
        <v>1.8018992017586535</v>
      </c>
      <c r="G52" s="16">
        <f>Plan2!H52/Plan2!$AE$52*100000</f>
        <v>0.60063306725288457</v>
      </c>
      <c r="H52" s="16">
        <f>Plan2!I52/Plan2!$AE$52*100000</f>
        <v>1.8018992017586535</v>
      </c>
      <c r="I52" s="16">
        <f>Plan2!J52/Plan2!$AE$52*100000</f>
        <v>0</v>
      </c>
      <c r="J52" s="16">
        <f>Plan2!K52/Plan2!$AE$52*100000</f>
        <v>0</v>
      </c>
      <c r="K52" s="16">
        <f>Plan2!L52/Plan2!$AE$52*100000</f>
        <v>0</v>
      </c>
      <c r="L52" s="16">
        <f>Plan2!M52/Plan2!$AE$52*100000</f>
        <v>0</v>
      </c>
      <c r="M52" s="16">
        <f>Plan2!N52/Plan2!$AE$52*100000</f>
        <v>0</v>
      </c>
      <c r="N52" s="16">
        <f>Plan2!O52/Plan2!$AE$52*100000</f>
        <v>0</v>
      </c>
      <c r="O52" s="16">
        <f>Plan2!P52/Plan2!$AE$52*100000</f>
        <v>0</v>
      </c>
      <c r="P52" s="16">
        <f>Plan2!Q52/Plan2!$AE$52*100000</f>
        <v>0</v>
      </c>
      <c r="Q52" s="16">
        <f>Plan2!R52/Plan2!$AE$52*100000</f>
        <v>0</v>
      </c>
      <c r="R52" s="16">
        <f>Plan2!S52/Plan2!$AE$52*100000</f>
        <v>0</v>
      </c>
      <c r="S52" s="16">
        <f>Plan2!T52/Plan2!$AE$52*100000</f>
        <v>0</v>
      </c>
      <c r="T52" s="16">
        <f>Plan2!U52/Plan2!$AE$52*100000</f>
        <v>0</v>
      </c>
      <c r="U52" s="16">
        <f>Plan2!V52/Plan2!$AE$52*100000</f>
        <v>0</v>
      </c>
      <c r="V52" s="16">
        <f>Plan2!W52/Plan2!$AE$52*100000</f>
        <v>0</v>
      </c>
      <c r="W52" s="16">
        <f>Plan2!X52/Plan2!$AE$52*100000</f>
        <v>0</v>
      </c>
      <c r="X52" s="16">
        <f>Plan2!Y52/Plan2!$AE$52*100000</f>
        <v>0</v>
      </c>
      <c r="Y52" s="16">
        <f>Plan2!Z52/Plan2!$AE$52*100000</f>
        <v>0</v>
      </c>
      <c r="Z52" s="16">
        <f>Plan2!AA52/Plan2!$AE$52*100000</f>
        <v>0</v>
      </c>
      <c r="AA52" s="16">
        <f>Plan2!AB52/Plan2!$AE$52*100000</f>
        <v>0</v>
      </c>
      <c r="AB52" s="92">
        <f>SUM(Plan1!AC52+Plan2!AC52)</f>
        <v>52</v>
      </c>
      <c r="AC52" s="144">
        <v>166491</v>
      </c>
      <c r="AD52" s="9">
        <f t="shared" si="0"/>
        <v>31.232919497149997</v>
      </c>
    </row>
    <row r="53" spans="1:30" ht="18" customHeight="1">
      <c r="A53" s="11" t="s">
        <v>75</v>
      </c>
      <c r="B53" s="16">
        <f>Plan2!C53/Plan2!$AE$53*100000</f>
        <v>0</v>
      </c>
      <c r="C53" s="16">
        <f>Plan2!D53/Plan2!$AE$53*100000</f>
        <v>0</v>
      </c>
      <c r="D53" s="16">
        <f>Plan2!E53/Plan2!$AE$53*100000</f>
        <v>0</v>
      </c>
      <c r="E53" s="16">
        <f>Plan2!F53/Plan2!$AE$53*100000</f>
        <v>0</v>
      </c>
      <c r="F53" s="16">
        <f>Plan2!G53/Plan2!$AE$53*100000</f>
        <v>0</v>
      </c>
      <c r="G53" s="16">
        <f>Plan2!H53/Plan2!$AE$53*100000</f>
        <v>0</v>
      </c>
      <c r="H53" s="16">
        <f>Plan2!I53/Plan2!$AE$53*100000</f>
        <v>0</v>
      </c>
      <c r="I53" s="16">
        <f>Plan2!J53/Plan2!$AE$53*100000</f>
        <v>0</v>
      </c>
      <c r="J53" s="16">
        <f>Plan2!K53/Plan2!$AE$53*100000</f>
        <v>0</v>
      </c>
      <c r="K53" s="16">
        <f>Plan2!L53/Plan2!$AE$53*100000</f>
        <v>0</v>
      </c>
      <c r="L53" s="16">
        <f>Plan2!M53/Plan2!$AE$53*100000</f>
        <v>0</v>
      </c>
      <c r="M53" s="16">
        <f>Plan2!N53/Plan2!$AE$53*100000</f>
        <v>0</v>
      </c>
      <c r="N53" s="16">
        <f>Plan2!O53/Plan2!$AE$53*100000</f>
        <v>0</v>
      </c>
      <c r="O53" s="16">
        <f>Plan2!P53/Plan2!$AE$53*100000</f>
        <v>0</v>
      </c>
      <c r="P53" s="16">
        <f>Plan2!Q53/Plan2!$AE$53*100000</f>
        <v>0</v>
      </c>
      <c r="Q53" s="16">
        <f>Plan2!R53/Plan2!$AE$53*100000</f>
        <v>0</v>
      </c>
      <c r="R53" s="16">
        <f>Plan2!S53/Plan2!$AE$53*100000</f>
        <v>0</v>
      </c>
      <c r="S53" s="16">
        <f>Plan2!T53/Plan2!$AE$53*100000</f>
        <v>0</v>
      </c>
      <c r="T53" s="16">
        <f>Plan2!U53/Plan2!$AE$53*100000</f>
        <v>0</v>
      </c>
      <c r="U53" s="16">
        <f>Plan2!V53/Plan2!$AE$53*100000</f>
        <v>0</v>
      </c>
      <c r="V53" s="16">
        <f>Plan2!W53/Plan2!$AE$53*100000</f>
        <v>0</v>
      </c>
      <c r="W53" s="16">
        <f>Plan2!X53/Plan2!$AE$53*100000</f>
        <v>0</v>
      </c>
      <c r="X53" s="16">
        <f>Plan2!Y53/Plan2!$AE$53*100000</f>
        <v>0</v>
      </c>
      <c r="Y53" s="16">
        <f>Plan2!Z53/Plan2!$AE$53*100000</f>
        <v>0</v>
      </c>
      <c r="Z53" s="16">
        <f>Plan2!AA53/Plan2!$AE$53*100000</f>
        <v>0</v>
      </c>
      <c r="AA53" s="16">
        <f>Plan2!AB53/Plan2!$AE$53*100000</f>
        <v>0</v>
      </c>
      <c r="AB53" s="92">
        <f>SUM(Plan1!AC53+Plan2!AC53)</f>
        <v>2</v>
      </c>
      <c r="AC53" s="144">
        <v>15272</v>
      </c>
      <c r="AD53" s="9">
        <f t="shared" si="0"/>
        <v>13.095861707700367</v>
      </c>
    </row>
    <row r="54" spans="1:30" ht="18" customHeight="1">
      <c r="A54" s="11" t="s">
        <v>76</v>
      </c>
      <c r="B54" s="16">
        <f>Plan2!C54/Plan2!$AE$54*100000</f>
        <v>0</v>
      </c>
      <c r="C54" s="16">
        <f>Plan2!D54/Plan2!$AE$54*100000</f>
        <v>0</v>
      </c>
      <c r="D54" s="16">
        <f>Plan2!E54/Plan2!$AE$54*100000</f>
        <v>0</v>
      </c>
      <c r="E54" s="16">
        <f>Plan2!F54/Plan2!$AE$54*100000</f>
        <v>0</v>
      </c>
      <c r="F54" s="16">
        <f>Plan2!G54/Plan2!$AE$54*100000</f>
        <v>0</v>
      </c>
      <c r="G54" s="16">
        <f>Plan2!H54/Plan2!$AE$54*100000</f>
        <v>0</v>
      </c>
      <c r="H54" s="16">
        <f>Plan2!I54/Plan2!$AE$54*100000</f>
        <v>0</v>
      </c>
      <c r="I54" s="16">
        <f>Plan2!J54/Plan2!$AE$54*100000</f>
        <v>0</v>
      </c>
      <c r="J54" s="16">
        <f>Plan2!K54/Plan2!$AE$54*100000</f>
        <v>0</v>
      </c>
      <c r="K54" s="16">
        <f>Plan2!L54/Plan2!$AE$54*100000</f>
        <v>0</v>
      </c>
      <c r="L54" s="16">
        <f>Plan2!M54/Plan2!$AE$54*100000</f>
        <v>0</v>
      </c>
      <c r="M54" s="16">
        <f>Plan2!N54/Plan2!$AE$54*100000</f>
        <v>0</v>
      </c>
      <c r="N54" s="16">
        <f>Plan2!O54/Plan2!$AE$54*100000</f>
        <v>0</v>
      </c>
      <c r="O54" s="16">
        <f>Plan2!P54/Plan2!$AE$54*100000</f>
        <v>0</v>
      </c>
      <c r="P54" s="16">
        <f>Plan2!Q54/Plan2!$AE$54*100000</f>
        <v>0</v>
      </c>
      <c r="Q54" s="16">
        <f>Plan2!R54/Plan2!$AE$54*100000</f>
        <v>0</v>
      </c>
      <c r="R54" s="16">
        <f>Plan2!S54/Plan2!$AE$54*100000</f>
        <v>0</v>
      </c>
      <c r="S54" s="16">
        <f>Plan2!T54/Plan2!$AE$54*100000</f>
        <v>0</v>
      </c>
      <c r="T54" s="16">
        <f>Plan2!U54/Plan2!$AE$54*100000</f>
        <v>0</v>
      </c>
      <c r="U54" s="16">
        <f>Plan2!V54/Plan2!$AE$54*100000</f>
        <v>0</v>
      </c>
      <c r="V54" s="16">
        <f>Plan2!W54/Plan2!$AE$54*100000</f>
        <v>0</v>
      </c>
      <c r="W54" s="16">
        <f>Plan2!X54/Plan2!$AE$54*100000</f>
        <v>0</v>
      </c>
      <c r="X54" s="16">
        <f>Plan2!Y54/Plan2!$AE$54*100000</f>
        <v>0</v>
      </c>
      <c r="Y54" s="16">
        <f>Plan2!Z54/Plan2!$AE$54*100000</f>
        <v>0</v>
      </c>
      <c r="Z54" s="16">
        <f>Plan2!AA54/Plan2!$AE$54*100000</f>
        <v>0</v>
      </c>
      <c r="AA54" s="16">
        <f>Plan2!AB54/Plan2!$AE$54*100000</f>
        <v>0</v>
      </c>
      <c r="AB54" s="92">
        <f>SUM(Plan1!AC54+Plan2!AC54)</f>
        <v>1</v>
      </c>
      <c r="AC54" s="144">
        <v>38301</v>
      </c>
      <c r="AD54" s="9">
        <f t="shared" si="0"/>
        <v>2.6108978877836089</v>
      </c>
    </row>
    <row r="55" spans="1:30" ht="18" customHeight="1">
      <c r="A55" s="11" t="s">
        <v>77</v>
      </c>
      <c r="B55" s="16">
        <f>Plan2!C55/Plan2!$AE$55*100000</f>
        <v>0</v>
      </c>
      <c r="C55" s="16">
        <f>Plan2!D55/Plan2!$AE$55*100000</f>
        <v>0</v>
      </c>
      <c r="D55" s="16">
        <f>Plan2!E55/Plan2!$AE$55*100000</f>
        <v>0</v>
      </c>
      <c r="E55" s="16">
        <f>Plan2!F55/Plan2!$AE$55*100000</f>
        <v>0</v>
      </c>
      <c r="F55" s="16">
        <f>Plan2!G55/Plan2!$AE$55*100000</f>
        <v>0</v>
      </c>
      <c r="G55" s="16">
        <f>Plan2!H55/Plan2!$AE$55*100000</f>
        <v>0</v>
      </c>
      <c r="H55" s="16">
        <f>Plan2!I55/Plan2!$AE$55*100000</f>
        <v>0</v>
      </c>
      <c r="I55" s="16">
        <f>Plan2!J55/Plan2!$AE$55*100000</f>
        <v>0</v>
      </c>
      <c r="J55" s="16">
        <f>Plan2!K55/Plan2!$AE$55*100000</f>
        <v>0</v>
      </c>
      <c r="K55" s="16">
        <f>Plan2!L55/Plan2!$AE$55*100000</f>
        <v>0</v>
      </c>
      <c r="L55" s="16">
        <f>Plan2!M55/Plan2!$AE$55*100000</f>
        <v>0</v>
      </c>
      <c r="M55" s="16">
        <f>Plan2!N55/Plan2!$AE$55*100000</f>
        <v>0</v>
      </c>
      <c r="N55" s="16">
        <f>Plan2!O55/Plan2!$AE$55*100000</f>
        <v>0</v>
      </c>
      <c r="O55" s="16">
        <f>Plan2!P55/Plan2!$AE$55*100000</f>
        <v>0</v>
      </c>
      <c r="P55" s="16">
        <f>Plan2!Q55/Plan2!$AE$55*100000</f>
        <v>0</v>
      </c>
      <c r="Q55" s="16">
        <f>Plan2!R55/Plan2!$AE$55*100000</f>
        <v>0</v>
      </c>
      <c r="R55" s="16">
        <f>Plan2!S55/Plan2!$AE$55*100000</f>
        <v>0</v>
      </c>
      <c r="S55" s="16">
        <f>Plan2!T55/Plan2!$AE$55*100000</f>
        <v>0</v>
      </c>
      <c r="T55" s="16">
        <f>Plan2!U55/Plan2!$AE$55*100000</f>
        <v>0</v>
      </c>
      <c r="U55" s="16">
        <f>Plan2!V55/Plan2!$AE$55*100000</f>
        <v>0</v>
      </c>
      <c r="V55" s="16">
        <f>Plan2!W55/Plan2!$AE$55*100000</f>
        <v>0</v>
      </c>
      <c r="W55" s="16">
        <f>Plan2!X55/Plan2!$AE$55*100000</f>
        <v>0</v>
      </c>
      <c r="X55" s="16">
        <f>Plan2!Y55/Plan2!$AE$55*100000</f>
        <v>0</v>
      </c>
      <c r="Y55" s="16">
        <f>Plan2!Z55/Plan2!$AE$55*100000</f>
        <v>0</v>
      </c>
      <c r="Z55" s="16">
        <f>Plan2!AA55/Plan2!$AE$55*100000</f>
        <v>0</v>
      </c>
      <c r="AA55" s="16">
        <f>Plan2!AB55/Plan2!$AE$55*100000</f>
        <v>0</v>
      </c>
      <c r="AB55" s="92">
        <f>SUM(Plan1!AC55+Plan2!AC55)</f>
        <v>6</v>
      </c>
      <c r="AC55" s="144">
        <v>16339</v>
      </c>
      <c r="AD55" s="9">
        <f t="shared" si="0"/>
        <v>36.721953607931944</v>
      </c>
    </row>
    <row r="56" spans="1:30" ht="18" customHeight="1">
      <c r="A56" s="11" t="s">
        <v>78</v>
      </c>
      <c r="B56" s="16">
        <f>Plan2!C56/Plan2!$AE$56*100000</f>
        <v>0</v>
      </c>
      <c r="C56" s="16">
        <f>Plan2!D56/Plan2!$AE$56*100000</f>
        <v>0</v>
      </c>
      <c r="D56" s="16">
        <f>Plan2!E56/Plan2!$AE$56*100000</f>
        <v>0</v>
      </c>
      <c r="E56" s="16">
        <f>Plan2!F56/Plan2!$AE$56*100000</f>
        <v>0</v>
      </c>
      <c r="F56" s="16">
        <f>Plan2!G56/Plan2!$AE$56*100000</f>
        <v>0</v>
      </c>
      <c r="G56" s="16">
        <f>Plan2!H56/Plan2!$AE$56*100000</f>
        <v>0</v>
      </c>
      <c r="H56" s="16">
        <f>Plan2!I56/Plan2!$AE$56*100000</f>
        <v>0</v>
      </c>
      <c r="I56" s="16">
        <f>Plan2!J56/Plan2!$AE$56*100000</f>
        <v>0</v>
      </c>
      <c r="J56" s="16">
        <f>Plan2!K56/Plan2!$AE$56*100000</f>
        <v>0</v>
      </c>
      <c r="K56" s="16">
        <f>Plan2!L56/Plan2!$AE$56*100000</f>
        <v>0</v>
      </c>
      <c r="L56" s="16">
        <f>Plan2!M56/Plan2!$AE$56*100000</f>
        <v>0</v>
      </c>
      <c r="M56" s="16">
        <f>Plan2!N56/Plan2!$AE$56*100000</f>
        <v>0</v>
      </c>
      <c r="N56" s="16">
        <f>Plan2!O56/Plan2!$AE$56*100000</f>
        <v>0</v>
      </c>
      <c r="O56" s="16">
        <f>Plan2!P56/Plan2!$AE$56*100000</f>
        <v>0</v>
      </c>
      <c r="P56" s="16">
        <f>Plan2!Q56/Plan2!$AE$56*100000</f>
        <v>0</v>
      </c>
      <c r="Q56" s="16">
        <f>Plan2!R56/Plan2!$AE$56*100000</f>
        <v>0</v>
      </c>
      <c r="R56" s="16">
        <f>Plan2!S56/Plan2!$AE$56*100000</f>
        <v>0</v>
      </c>
      <c r="S56" s="16">
        <f>Plan2!T56/Plan2!$AE$56*100000</f>
        <v>0</v>
      </c>
      <c r="T56" s="16">
        <f>Plan2!U56/Plan2!$AE$56*100000</f>
        <v>0</v>
      </c>
      <c r="U56" s="16">
        <f>Plan2!V56/Plan2!$AE$56*100000</f>
        <v>0</v>
      </c>
      <c r="V56" s="16">
        <f>Plan2!W56/Plan2!$AE$56*100000</f>
        <v>0</v>
      </c>
      <c r="W56" s="16">
        <f>Plan2!X56/Plan2!$AE$56*100000</f>
        <v>0</v>
      </c>
      <c r="X56" s="16">
        <f>Plan2!Y56/Plan2!$AE$56*100000</f>
        <v>0</v>
      </c>
      <c r="Y56" s="16">
        <f>Plan2!Z56/Plan2!$AE$56*100000</f>
        <v>0</v>
      </c>
      <c r="Z56" s="16">
        <f>Plan2!AA56/Plan2!$AE$56*100000</f>
        <v>0</v>
      </c>
      <c r="AA56" s="16">
        <f>Plan2!AB56/Plan2!$AE$56*100000</f>
        <v>0</v>
      </c>
      <c r="AB56" s="92">
        <f>SUM(Plan1!AC56+Plan2!AC56)</f>
        <v>2</v>
      </c>
      <c r="AC56" s="144">
        <v>12479</v>
      </c>
      <c r="AD56" s="9">
        <f t="shared" si="0"/>
        <v>16.026925234393783</v>
      </c>
    </row>
    <row r="57" spans="1:30" ht="18" customHeight="1">
      <c r="A57" s="11" t="s">
        <v>79</v>
      </c>
      <c r="B57" s="16">
        <f>Plan2!C57/Plan2!$AE$57*100000</f>
        <v>0</v>
      </c>
      <c r="C57" s="16">
        <f>Plan2!D57/Plan2!$AE$57*100000</f>
        <v>0</v>
      </c>
      <c r="D57" s="16">
        <f>Plan2!E57/Plan2!$AE$57*100000</f>
        <v>0</v>
      </c>
      <c r="E57" s="16">
        <f>Plan2!F57/Plan2!$AE$57*100000</f>
        <v>0</v>
      </c>
      <c r="F57" s="16">
        <f>Plan2!G57/Plan2!$AE$57*100000</f>
        <v>0</v>
      </c>
      <c r="G57" s="16">
        <f>Plan2!H57/Plan2!$AE$57*100000</f>
        <v>0</v>
      </c>
      <c r="H57" s="16">
        <f>Plan2!I57/Plan2!$AE$57*100000</f>
        <v>0</v>
      </c>
      <c r="I57" s="16">
        <f>Plan2!J57/Plan2!$AE$57*100000</f>
        <v>0</v>
      </c>
      <c r="J57" s="16">
        <f>Plan2!K57/Plan2!$AE$57*100000</f>
        <v>0</v>
      </c>
      <c r="K57" s="16">
        <f>Plan2!L57/Plan2!$AE$57*100000</f>
        <v>0</v>
      </c>
      <c r="L57" s="16">
        <f>Plan2!M57/Plan2!$AE$57*100000</f>
        <v>0</v>
      </c>
      <c r="M57" s="16">
        <f>Plan2!N57/Plan2!$AE$57*100000</f>
        <v>0</v>
      </c>
      <c r="N57" s="16">
        <f>Plan2!O57/Plan2!$AE$57*100000</f>
        <v>0</v>
      </c>
      <c r="O57" s="16">
        <f>Plan2!P57/Plan2!$AE$57*100000</f>
        <v>0</v>
      </c>
      <c r="P57" s="16">
        <f>Plan2!Q57/Plan2!$AE$57*100000</f>
        <v>0</v>
      </c>
      <c r="Q57" s="16">
        <f>Plan2!R57/Plan2!$AE$57*100000</f>
        <v>0</v>
      </c>
      <c r="R57" s="16">
        <f>Plan2!S57/Plan2!$AE$57*100000</f>
        <v>0</v>
      </c>
      <c r="S57" s="16">
        <f>Plan2!T57/Plan2!$AE$57*100000</f>
        <v>0</v>
      </c>
      <c r="T57" s="16">
        <f>Plan2!U57/Plan2!$AE$57*100000</f>
        <v>0</v>
      </c>
      <c r="U57" s="16">
        <f>Plan2!V57/Plan2!$AE$57*100000</f>
        <v>0</v>
      </c>
      <c r="V57" s="16">
        <f>Plan2!W57/Plan2!$AE$57*100000</f>
        <v>0</v>
      </c>
      <c r="W57" s="16">
        <f>Plan2!X57/Plan2!$AE$57*100000</f>
        <v>0</v>
      </c>
      <c r="X57" s="16">
        <f>Plan2!Y57/Plan2!$AE$57*100000</f>
        <v>0</v>
      </c>
      <c r="Y57" s="16">
        <f>Plan2!Z57/Plan2!$AE$57*100000</f>
        <v>0</v>
      </c>
      <c r="Z57" s="16">
        <f>Plan2!AA57/Plan2!$AE$57*100000</f>
        <v>0</v>
      </c>
      <c r="AA57" s="16">
        <f>Plan2!AB57/Plan2!$AE$57*100000</f>
        <v>0</v>
      </c>
      <c r="AB57" s="92">
        <f>SUM(Plan1!AC57+Plan2!AC57)</f>
        <v>7</v>
      </c>
      <c r="AC57" s="144">
        <v>27369</v>
      </c>
      <c r="AD57" s="9">
        <f t="shared" si="0"/>
        <v>25.576382038072271</v>
      </c>
    </row>
    <row r="58" spans="1:30" ht="18" customHeight="1">
      <c r="A58" s="11" t="s">
        <v>80</v>
      </c>
      <c r="B58" s="16">
        <f>Plan2!C58/Plan2!$AE$58*100000</f>
        <v>0</v>
      </c>
      <c r="C58" s="16">
        <f>Plan2!D58/Plan2!$AE$58*100000</f>
        <v>0</v>
      </c>
      <c r="D58" s="16">
        <f>Plan2!E58/Plan2!$AE$58*100000</f>
        <v>0</v>
      </c>
      <c r="E58" s="16">
        <f>Plan2!F58/Plan2!$AE$58*100000</f>
        <v>0</v>
      </c>
      <c r="F58" s="16">
        <f>Plan2!G58/Plan2!$AE$58*100000</f>
        <v>0</v>
      </c>
      <c r="G58" s="16">
        <f>Plan2!H58/Plan2!$AE$58*100000</f>
        <v>0</v>
      </c>
      <c r="H58" s="16">
        <f>Plan2!I58/Plan2!$AE$58*100000</f>
        <v>0</v>
      </c>
      <c r="I58" s="16">
        <f>Plan2!J58/Plan2!$AE$58*100000</f>
        <v>0</v>
      </c>
      <c r="J58" s="16">
        <f>Plan2!K58/Plan2!$AE$58*100000</f>
        <v>0</v>
      </c>
      <c r="K58" s="16">
        <f>Plan2!L58/Plan2!$AE$58*100000</f>
        <v>0</v>
      </c>
      <c r="L58" s="16">
        <f>Plan2!M58/Plan2!$AE$58*100000</f>
        <v>0</v>
      </c>
      <c r="M58" s="16">
        <f>Plan2!N58/Plan2!$AE$58*100000</f>
        <v>0</v>
      </c>
      <c r="N58" s="16">
        <f>Plan2!O58/Plan2!$AE$58*100000</f>
        <v>0</v>
      </c>
      <c r="O58" s="16">
        <f>Plan2!P58/Plan2!$AE$58*100000</f>
        <v>0</v>
      </c>
      <c r="P58" s="16">
        <f>Plan2!Q58/Plan2!$AE$58*100000</f>
        <v>0</v>
      </c>
      <c r="Q58" s="16">
        <f>Plan2!R58/Plan2!$AE$58*100000</f>
        <v>0</v>
      </c>
      <c r="R58" s="16">
        <f>Plan2!S58/Plan2!$AE$58*100000</f>
        <v>0</v>
      </c>
      <c r="S58" s="16">
        <f>Plan2!T58/Plan2!$AE$58*100000</f>
        <v>0</v>
      </c>
      <c r="T58" s="16">
        <f>Plan2!U58/Plan2!$AE$58*100000</f>
        <v>0</v>
      </c>
      <c r="U58" s="16">
        <f>Plan2!V58/Plan2!$AE$58*100000</f>
        <v>0</v>
      </c>
      <c r="V58" s="16">
        <f>Plan2!W58/Plan2!$AE$58*100000</f>
        <v>0</v>
      </c>
      <c r="W58" s="16">
        <f>Plan2!X58/Plan2!$AE$58*100000</f>
        <v>0</v>
      </c>
      <c r="X58" s="16">
        <f>Plan2!Y58/Plan2!$AE$58*100000</f>
        <v>0</v>
      </c>
      <c r="Y58" s="16">
        <f>Plan2!Z58/Plan2!$AE$58*100000</f>
        <v>0</v>
      </c>
      <c r="Z58" s="16">
        <f>Plan2!AA58/Plan2!$AE$58*100000</f>
        <v>0</v>
      </c>
      <c r="AA58" s="16">
        <f>Plan2!AB58/Plan2!$AE$58*100000</f>
        <v>0</v>
      </c>
      <c r="AB58" s="92">
        <f>SUM(Plan1!AC58+Plan2!AC58)</f>
        <v>5</v>
      </c>
      <c r="AC58" s="144">
        <v>19309</v>
      </c>
      <c r="AD58" s="9">
        <f t="shared" si="0"/>
        <v>25.894660521000571</v>
      </c>
    </row>
    <row r="59" spans="1:30" ht="18" customHeight="1">
      <c r="A59" s="11" t="s">
        <v>81</v>
      </c>
      <c r="B59" s="16">
        <f>Plan2!C59/Plan2!$AE$59*100000</f>
        <v>0</v>
      </c>
      <c r="C59" s="16">
        <f>Plan2!D59/Plan2!$AE$59*100000</f>
        <v>0</v>
      </c>
      <c r="D59" s="16">
        <f>Plan2!E59/Plan2!$AE$59*100000</f>
        <v>0</v>
      </c>
      <c r="E59" s="16">
        <f>Plan2!F59/Plan2!$AE$59*100000</f>
        <v>0</v>
      </c>
      <c r="F59" s="16">
        <f>Plan2!G59/Plan2!$AE$59*100000</f>
        <v>0</v>
      </c>
      <c r="G59" s="16">
        <f>Plan2!H59/Plan2!$AE$59*100000</f>
        <v>0</v>
      </c>
      <c r="H59" s="16">
        <f>Plan2!I59/Plan2!$AE$59*100000</f>
        <v>0</v>
      </c>
      <c r="I59" s="16">
        <f>Plan2!J59/Plan2!$AE$59*100000</f>
        <v>0</v>
      </c>
      <c r="J59" s="16">
        <f>Plan2!K59/Plan2!$AE$59*100000</f>
        <v>0</v>
      </c>
      <c r="K59" s="16">
        <f>Plan2!L59/Plan2!$AE$59*100000</f>
        <v>0</v>
      </c>
      <c r="L59" s="16">
        <f>Plan2!M59/Plan2!$AE$59*100000</f>
        <v>0</v>
      </c>
      <c r="M59" s="16">
        <f>Plan2!N59/Plan2!$AE$59*100000</f>
        <v>0</v>
      </c>
      <c r="N59" s="16">
        <f>Plan2!O59/Plan2!$AE$59*100000</f>
        <v>0</v>
      </c>
      <c r="O59" s="16">
        <f>Plan2!P59/Plan2!$AE$59*100000</f>
        <v>0</v>
      </c>
      <c r="P59" s="16">
        <f>Plan2!Q59/Plan2!$AE$59*100000</f>
        <v>0</v>
      </c>
      <c r="Q59" s="16">
        <f>Plan2!R59/Plan2!$AE$59*100000</f>
        <v>0</v>
      </c>
      <c r="R59" s="16">
        <f>Plan2!S59/Plan2!$AE$59*100000</f>
        <v>0</v>
      </c>
      <c r="S59" s="16">
        <f>Plan2!T59/Plan2!$AE$59*100000</f>
        <v>0</v>
      </c>
      <c r="T59" s="16">
        <f>Plan2!U59/Plan2!$AE$59*100000</f>
        <v>0</v>
      </c>
      <c r="U59" s="16">
        <f>Plan2!V59/Plan2!$AE$59*100000</f>
        <v>0</v>
      </c>
      <c r="V59" s="16">
        <f>Plan2!W59/Plan2!$AE$59*100000</f>
        <v>0</v>
      </c>
      <c r="W59" s="16">
        <f>Plan2!X59/Plan2!$AE$59*100000</f>
        <v>0</v>
      </c>
      <c r="X59" s="16">
        <f>Plan2!Y59/Plan2!$AE$59*100000</f>
        <v>0</v>
      </c>
      <c r="Y59" s="16">
        <f>Plan2!Z59/Plan2!$AE$59*100000</f>
        <v>0</v>
      </c>
      <c r="Z59" s="16">
        <f>Plan2!AA59/Plan2!$AE$59*100000</f>
        <v>0</v>
      </c>
      <c r="AA59" s="16">
        <f>Plan2!AB59/Plan2!$AE$59*100000</f>
        <v>0</v>
      </c>
      <c r="AB59" s="92">
        <f>SUM(Plan1!AC59+Plan2!AC59)</f>
        <v>0</v>
      </c>
      <c r="AC59" s="144">
        <v>5873</v>
      </c>
      <c r="AD59" s="12">
        <f t="shared" si="0"/>
        <v>0</v>
      </c>
    </row>
    <row r="60" spans="1:30" ht="18" customHeight="1">
      <c r="A60" s="11" t="s">
        <v>82</v>
      </c>
      <c r="B60" s="16">
        <f>Plan2!C60/Plan2!$AE$60*100000</f>
        <v>0</v>
      </c>
      <c r="C60" s="16">
        <f>Plan2!D60/Plan2!$AE$60*100000</f>
        <v>0</v>
      </c>
      <c r="D60" s="16">
        <f>Plan2!E60/Plan2!$AE$60*100000</f>
        <v>0</v>
      </c>
      <c r="E60" s="16">
        <f>Plan2!F60/Plan2!$AE$60*100000</f>
        <v>0</v>
      </c>
      <c r="F60" s="16">
        <f>Plan2!G60/Plan2!$AE$60*100000</f>
        <v>0</v>
      </c>
      <c r="G60" s="16">
        <f>Plan2!H60/Plan2!$AE$60*100000</f>
        <v>0</v>
      </c>
      <c r="H60" s="16">
        <f>Plan2!I60/Plan2!$AE$60*100000</f>
        <v>0</v>
      </c>
      <c r="I60" s="16">
        <f>Plan2!J60/Plan2!$AE$60*100000</f>
        <v>0</v>
      </c>
      <c r="J60" s="16">
        <f>Plan2!K60/Plan2!$AE$60*100000</f>
        <v>0</v>
      </c>
      <c r="K60" s="16">
        <f>Plan2!L60/Plan2!$AE$60*100000</f>
        <v>0</v>
      </c>
      <c r="L60" s="16">
        <f>Plan2!M60/Plan2!$AE$60*100000</f>
        <v>0</v>
      </c>
      <c r="M60" s="16">
        <f>Plan2!N60/Plan2!$AE$60*100000</f>
        <v>0</v>
      </c>
      <c r="N60" s="16">
        <f>Plan2!O60/Plan2!$AE$60*100000</f>
        <v>0</v>
      </c>
      <c r="O60" s="16">
        <f>Plan2!P60/Plan2!$AE$60*100000</f>
        <v>0</v>
      </c>
      <c r="P60" s="16">
        <f>Plan2!Q60/Plan2!$AE$60*100000</f>
        <v>0</v>
      </c>
      <c r="Q60" s="16">
        <f>Plan2!R60/Plan2!$AE$60*100000</f>
        <v>0</v>
      </c>
      <c r="R60" s="16">
        <f>Plan2!S60/Plan2!$AE$60*100000</f>
        <v>0</v>
      </c>
      <c r="S60" s="16">
        <f>Plan2!T60/Plan2!$AE$60*100000</f>
        <v>0</v>
      </c>
      <c r="T60" s="16">
        <f>Plan2!U60/Plan2!$AE$60*100000</f>
        <v>0</v>
      </c>
      <c r="U60" s="16">
        <f>Plan2!V60/Plan2!$AE$60*100000</f>
        <v>0</v>
      </c>
      <c r="V60" s="16">
        <f>Plan2!W60/Plan2!$AE$60*100000</f>
        <v>0</v>
      </c>
      <c r="W60" s="16">
        <f>Plan2!X60/Plan2!$AE$60*100000</f>
        <v>0</v>
      </c>
      <c r="X60" s="16">
        <f>Plan2!Y60/Plan2!$AE$60*100000</f>
        <v>0</v>
      </c>
      <c r="Y60" s="16">
        <f>Plan2!Z60/Plan2!$AE$60*100000</f>
        <v>0</v>
      </c>
      <c r="Z60" s="16">
        <f>Plan2!AA60/Plan2!$AE$60*100000</f>
        <v>0</v>
      </c>
      <c r="AA60" s="16">
        <f>Plan2!AB60/Plan2!$AE$60*100000</f>
        <v>0</v>
      </c>
      <c r="AB60" s="92">
        <f>SUM(Plan1!AC60+Plan2!AC60)</f>
        <v>2</v>
      </c>
      <c r="AC60" s="144">
        <v>18826</v>
      </c>
      <c r="AD60" s="9">
        <f t="shared" si="0"/>
        <v>10.623605651758206</v>
      </c>
    </row>
    <row r="61" spans="1:30" ht="18" customHeight="1">
      <c r="A61" s="11" t="s">
        <v>83</v>
      </c>
      <c r="B61" s="16">
        <f>Plan2!C61/Plan2!$AE$61*100000</f>
        <v>0</v>
      </c>
      <c r="C61" s="16">
        <f>Plan2!D61/Plan2!$AE$61*100000</f>
        <v>0</v>
      </c>
      <c r="D61" s="16">
        <f>Plan2!E61/Plan2!$AE$61*100000</f>
        <v>0</v>
      </c>
      <c r="E61" s="16">
        <f>Plan2!F61/Plan2!$AE$61*100000</f>
        <v>0</v>
      </c>
      <c r="F61" s="16">
        <f>Plan2!G61/Plan2!$AE$61*100000</f>
        <v>0</v>
      </c>
      <c r="G61" s="16">
        <f>Plan2!H61/Plan2!$AE$61*100000</f>
        <v>0</v>
      </c>
      <c r="H61" s="16">
        <f>Plan2!I61/Plan2!$AE$61*100000</f>
        <v>0</v>
      </c>
      <c r="I61" s="16">
        <f>Plan2!J61/Plan2!$AE$61*100000</f>
        <v>0</v>
      </c>
      <c r="J61" s="16">
        <f>Plan2!K61/Plan2!$AE$61*100000</f>
        <v>0</v>
      </c>
      <c r="K61" s="16">
        <f>Plan2!L61/Plan2!$AE$61*100000</f>
        <v>0</v>
      </c>
      <c r="L61" s="16">
        <f>Plan2!M61/Plan2!$AE$61*100000</f>
        <v>0</v>
      </c>
      <c r="M61" s="16">
        <f>Plan2!N61/Plan2!$AE$61*100000</f>
        <v>0</v>
      </c>
      <c r="N61" s="16">
        <f>Plan2!O61/Plan2!$AE$61*100000</f>
        <v>0</v>
      </c>
      <c r="O61" s="16">
        <f>Plan2!P61/Plan2!$AE$61*100000</f>
        <v>0</v>
      </c>
      <c r="P61" s="16">
        <f>Plan2!Q61/Plan2!$AE$61*100000</f>
        <v>0</v>
      </c>
      <c r="Q61" s="16">
        <f>Plan2!R61/Plan2!$AE$61*100000</f>
        <v>0</v>
      </c>
      <c r="R61" s="16">
        <f>Plan2!S61/Plan2!$AE$61*100000</f>
        <v>0</v>
      </c>
      <c r="S61" s="16">
        <f>Plan2!T61/Plan2!$AE$61*100000</f>
        <v>0</v>
      </c>
      <c r="T61" s="16">
        <f>Plan2!U61/Plan2!$AE$61*100000</f>
        <v>0</v>
      </c>
      <c r="U61" s="16">
        <f>Plan2!V61/Plan2!$AE$61*100000</f>
        <v>0</v>
      </c>
      <c r="V61" s="16">
        <f>Plan2!W61/Plan2!$AE$61*100000</f>
        <v>0</v>
      </c>
      <c r="W61" s="16">
        <f>Plan2!X61/Plan2!$AE$61*100000</f>
        <v>0</v>
      </c>
      <c r="X61" s="16">
        <f>Plan2!Y61/Plan2!$AE$61*100000</f>
        <v>0</v>
      </c>
      <c r="Y61" s="16">
        <f>Plan2!Z61/Plan2!$AE$61*100000</f>
        <v>0</v>
      </c>
      <c r="Z61" s="16">
        <f>Plan2!AA61/Plan2!$AE$61*100000</f>
        <v>0</v>
      </c>
      <c r="AA61" s="16">
        <f>Plan2!AB61/Plan2!$AE$61*100000</f>
        <v>0</v>
      </c>
      <c r="AB61" s="92">
        <f>SUM(Plan1!AC61+Plan2!AC61)</f>
        <v>0</v>
      </c>
      <c r="AC61" s="144">
        <v>15717</v>
      </c>
      <c r="AD61" s="9">
        <f t="shared" si="0"/>
        <v>0</v>
      </c>
    </row>
    <row r="62" spans="1:30" ht="18" customHeight="1">
      <c r="A62" s="11" t="s">
        <v>84</v>
      </c>
      <c r="B62" s="16">
        <f>Plan2!C62/Plan2!$AE$62*100000</f>
        <v>0</v>
      </c>
      <c r="C62" s="16">
        <f>Plan2!D62/Plan2!$AE$62*100000</f>
        <v>0</v>
      </c>
      <c r="D62" s="16">
        <f>Plan2!E62/Plan2!$AE$62*100000</f>
        <v>1.974450609118013</v>
      </c>
      <c r="E62" s="16">
        <f>Plan2!F62/Plan2!$AE$62*100000</f>
        <v>1.974450609118013</v>
      </c>
      <c r="F62" s="16">
        <f>Plan2!G62/Plan2!$AE$62*100000</f>
        <v>1.974450609118013</v>
      </c>
      <c r="G62" s="16">
        <f>Plan2!H62/Plan2!$AE$62*100000</f>
        <v>0</v>
      </c>
      <c r="H62" s="16">
        <f>Plan2!I62/Plan2!$AE$62*100000</f>
        <v>3.9489012182360259</v>
      </c>
      <c r="I62" s="16">
        <f>Plan2!J62/Plan2!$AE$62*100000</f>
        <v>1.974450609118013</v>
      </c>
      <c r="J62" s="16">
        <f>Plan2!K62/Plan2!$AE$62*100000</f>
        <v>0</v>
      </c>
      <c r="K62" s="16">
        <f>Plan2!L62/Plan2!$AE$62*100000</f>
        <v>0</v>
      </c>
      <c r="L62" s="16">
        <f>Plan2!M62/Plan2!$AE$62*100000</f>
        <v>0</v>
      </c>
      <c r="M62" s="16">
        <f>Plan2!N62/Plan2!$AE$62*100000</f>
        <v>0</v>
      </c>
      <c r="N62" s="16">
        <f>Plan2!O62/Plan2!$AE$62*100000</f>
        <v>0</v>
      </c>
      <c r="O62" s="16">
        <f>Plan2!P62/Plan2!$AE$62*100000</f>
        <v>0</v>
      </c>
      <c r="P62" s="16">
        <f>Plan2!Q62/Plan2!$AE$62*100000</f>
        <v>0</v>
      </c>
      <c r="Q62" s="16">
        <f>Plan2!R62/Plan2!$AE$62*100000</f>
        <v>0</v>
      </c>
      <c r="R62" s="16">
        <f>Plan2!S62/Plan2!$AE$62*100000</f>
        <v>0</v>
      </c>
      <c r="S62" s="16">
        <f>Plan2!T62/Plan2!$AE$62*100000</f>
        <v>0</v>
      </c>
      <c r="T62" s="16">
        <f>Plan2!U62/Plan2!$AE$62*100000</f>
        <v>0</v>
      </c>
      <c r="U62" s="16">
        <f>Plan2!V62/Plan2!$AE$62*100000</f>
        <v>0</v>
      </c>
      <c r="V62" s="16">
        <f>Plan2!W62/Plan2!$AE$62*100000</f>
        <v>0</v>
      </c>
      <c r="W62" s="16">
        <f>Plan2!X62/Plan2!$AE$62*100000</f>
        <v>0</v>
      </c>
      <c r="X62" s="16">
        <f>Plan2!Y62/Plan2!$AE$62*100000</f>
        <v>0</v>
      </c>
      <c r="Y62" s="16">
        <f>Plan2!Z62/Plan2!$AE$62*100000</f>
        <v>0</v>
      </c>
      <c r="Z62" s="16">
        <f>Plan2!AA62/Plan2!$AE$62*100000</f>
        <v>0</v>
      </c>
      <c r="AA62" s="16">
        <f>Plan2!AB62/Plan2!$AE$62*100000</f>
        <v>0</v>
      </c>
      <c r="AB62" s="92">
        <f>SUM(Plan1!AC62+Plan2!AC62)</f>
        <v>22</v>
      </c>
      <c r="AC62" s="144">
        <v>50647</v>
      </c>
      <c r="AD62" s="9">
        <f t="shared" si="0"/>
        <v>43.437913400596287</v>
      </c>
    </row>
    <row r="63" spans="1:30" ht="18" customHeight="1">
      <c r="A63" s="11" t="s">
        <v>85</v>
      </c>
      <c r="B63" s="16">
        <f>Plan2!C63/Plan2!$AE$63*100000</f>
        <v>0</v>
      </c>
      <c r="C63" s="16">
        <f>Plan2!D63/Plan2!$AE$63*100000</f>
        <v>0</v>
      </c>
      <c r="D63" s="16">
        <f>Plan2!E63/Plan2!$AE$63*100000</f>
        <v>0</v>
      </c>
      <c r="E63" s="16">
        <f>Plan2!F63/Plan2!$AE$63*100000</f>
        <v>0</v>
      </c>
      <c r="F63" s="16">
        <f>Plan2!G63/Plan2!$AE$63*100000</f>
        <v>0</v>
      </c>
      <c r="G63" s="16">
        <f>Plan2!H63/Plan2!$AE$63*100000</f>
        <v>0</v>
      </c>
      <c r="H63" s="16">
        <f>Plan2!I63/Plan2!$AE$63*100000</f>
        <v>0</v>
      </c>
      <c r="I63" s="16">
        <f>Plan2!J63/Plan2!$AE$63*100000</f>
        <v>0</v>
      </c>
      <c r="J63" s="16">
        <f>Plan2!K63/Plan2!$AE$63*100000</f>
        <v>0</v>
      </c>
      <c r="K63" s="16">
        <f>Plan2!L63/Plan2!$AE$63*100000</f>
        <v>0</v>
      </c>
      <c r="L63" s="16">
        <f>Plan2!M63/Plan2!$AE$63*100000</f>
        <v>0</v>
      </c>
      <c r="M63" s="16">
        <f>Plan2!N63/Plan2!$AE$63*100000</f>
        <v>0</v>
      </c>
      <c r="N63" s="16">
        <f>Plan2!O63/Plan2!$AE$63*100000</f>
        <v>0</v>
      </c>
      <c r="O63" s="16">
        <f>Plan2!P63/Plan2!$AE$63*100000</f>
        <v>0</v>
      </c>
      <c r="P63" s="16">
        <f>Plan2!Q63/Plan2!$AE$63*100000</f>
        <v>0</v>
      </c>
      <c r="Q63" s="16">
        <f>Plan2!R63/Plan2!$AE$63*100000</f>
        <v>0</v>
      </c>
      <c r="R63" s="16">
        <f>Plan2!S63/Plan2!$AE$63*100000</f>
        <v>0</v>
      </c>
      <c r="S63" s="16">
        <f>Plan2!T63/Plan2!$AE$63*100000</f>
        <v>0</v>
      </c>
      <c r="T63" s="16">
        <f>Plan2!U63/Plan2!$AE$63*100000</f>
        <v>0</v>
      </c>
      <c r="U63" s="16">
        <f>Plan2!V63/Plan2!$AE$63*100000</f>
        <v>0</v>
      </c>
      <c r="V63" s="16">
        <f>Plan2!W63/Plan2!$AE$63*100000</f>
        <v>0</v>
      </c>
      <c r="W63" s="16">
        <f>Plan2!X63/Plan2!$AE$63*100000</f>
        <v>0</v>
      </c>
      <c r="X63" s="16">
        <f>Plan2!Y63/Plan2!$AE$63*100000</f>
        <v>0</v>
      </c>
      <c r="Y63" s="16">
        <f>Plan2!Z63/Plan2!$AE$63*100000</f>
        <v>0</v>
      </c>
      <c r="Z63" s="16">
        <f>Plan2!AA63/Plan2!$AE$63*100000</f>
        <v>0</v>
      </c>
      <c r="AA63" s="16">
        <f>Plan2!AB63/Plan2!$AE$63*100000</f>
        <v>0</v>
      </c>
      <c r="AB63" s="92">
        <f>SUM(Plan1!AC63+Plan2!AC63)</f>
        <v>0</v>
      </c>
      <c r="AC63" s="144">
        <v>23559</v>
      </c>
      <c r="AD63" s="9">
        <f t="shared" si="0"/>
        <v>0</v>
      </c>
    </row>
    <row r="64" spans="1:30" ht="18" customHeight="1">
      <c r="A64" s="11" t="s">
        <v>86</v>
      </c>
      <c r="B64" s="16">
        <f>Plan2!C64/Plan2!$AE$64*100000</f>
        <v>0</v>
      </c>
      <c r="C64" s="16">
        <f>Plan2!D64/Plan2!$AE$64*100000</f>
        <v>0</v>
      </c>
      <c r="D64" s="16">
        <f>Plan2!E64/Plan2!$AE$64*100000</f>
        <v>0</v>
      </c>
      <c r="E64" s="16">
        <f>Plan2!F64/Plan2!$AE$64*100000</f>
        <v>0</v>
      </c>
      <c r="F64" s="16">
        <f>Plan2!G64/Plan2!$AE$64*100000</f>
        <v>0</v>
      </c>
      <c r="G64" s="16">
        <f>Plan2!H64/Plan2!$AE$64*100000</f>
        <v>0</v>
      </c>
      <c r="H64" s="16">
        <f>Plan2!I64/Plan2!$AE$64*100000</f>
        <v>0</v>
      </c>
      <c r="I64" s="16">
        <f>Plan2!J64/Plan2!$AE$64*100000</f>
        <v>0</v>
      </c>
      <c r="J64" s="16">
        <f>Plan2!K64/Plan2!$AE$64*100000</f>
        <v>0</v>
      </c>
      <c r="K64" s="16">
        <f>Plan2!L64/Plan2!$AE$64*100000</f>
        <v>0</v>
      </c>
      <c r="L64" s="16">
        <f>Plan2!M64/Plan2!$AE$64*100000</f>
        <v>0</v>
      </c>
      <c r="M64" s="16">
        <f>Plan2!N64/Plan2!$AE$64*100000</f>
        <v>0</v>
      </c>
      <c r="N64" s="16">
        <f>Plan2!O64/Plan2!$AE$64*100000</f>
        <v>0</v>
      </c>
      <c r="O64" s="16">
        <f>Plan2!P64/Plan2!$AE$64*100000</f>
        <v>0</v>
      </c>
      <c r="P64" s="16">
        <f>Plan2!Q64/Plan2!$AE$64*100000</f>
        <v>0</v>
      </c>
      <c r="Q64" s="16">
        <f>Plan2!R64/Plan2!$AE$64*100000</f>
        <v>0</v>
      </c>
      <c r="R64" s="16">
        <f>Plan2!S64/Plan2!$AE$64*100000</f>
        <v>0</v>
      </c>
      <c r="S64" s="16">
        <f>Plan2!T64/Plan2!$AE$64*100000</f>
        <v>0</v>
      </c>
      <c r="T64" s="16">
        <f>Plan2!U64/Plan2!$AE$64*100000</f>
        <v>0</v>
      </c>
      <c r="U64" s="16">
        <f>Plan2!V64/Plan2!$AE$64*100000</f>
        <v>0</v>
      </c>
      <c r="V64" s="16">
        <f>Plan2!W64/Plan2!$AE$64*100000</f>
        <v>0</v>
      </c>
      <c r="W64" s="16">
        <f>Plan2!X64/Plan2!$AE$64*100000</f>
        <v>0</v>
      </c>
      <c r="X64" s="16">
        <f>Plan2!Y64/Plan2!$AE$64*100000</f>
        <v>0</v>
      </c>
      <c r="Y64" s="16">
        <f>Plan2!Z64/Plan2!$AE$64*100000</f>
        <v>0</v>
      </c>
      <c r="Z64" s="16">
        <f>Plan2!AA64/Plan2!$AE$64*100000</f>
        <v>0</v>
      </c>
      <c r="AA64" s="16">
        <f>Plan2!AB64/Plan2!$AE$64*100000</f>
        <v>0</v>
      </c>
      <c r="AB64" s="92">
        <f>SUM(Plan1!AC64+Plan2!AC64)</f>
        <v>14</v>
      </c>
      <c r="AC64" s="144">
        <v>26336</v>
      </c>
      <c r="AD64" s="9">
        <f t="shared" si="0"/>
        <v>53.159173754556498</v>
      </c>
    </row>
    <row r="65" spans="1:30" ht="18" customHeight="1">
      <c r="A65" s="11" t="s">
        <v>87</v>
      </c>
      <c r="B65" s="16">
        <f>Plan2!C65/Plan2!$AE$65*100000</f>
        <v>0</v>
      </c>
      <c r="C65" s="16">
        <f>Plan2!D65/Plan2!$AE$65*100000</f>
        <v>0</v>
      </c>
      <c r="D65" s="16">
        <f>Plan2!E65/Plan2!$AE$65*100000</f>
        <v>0</v>
      </c>
      <c r="E65" s="16">
        <f>Plan2!F65/Plan2!$AE$65*100000</f>
        <v>0</v>
      </c>
      <c r="F65" s="16">
        <f>Plan2!G65/Plan2!$AE$65*100000</f>
        <v>0</v>
      </c>
      <c r="G65" s="16">
        <f>Plan2!H65/Plan2!$AE$65*100000</f>
        <v>0</v>
      </c>
      <c r="H65" s="16">
        <f>Plan2!I65/Plan2!$AE$65*100000</f>
        <v>0</v>
      </c>
      <c r="I65" s="16">
        <f>Plan2!J65/Plan2!$AE$65*100000</f>
        <v>0</v>
      </c>
      <c r="J65" s="16">
        <f>Plan2!K65/Plan2!$AE$65*100000</f>
        <v>0</v>
      </c>
      <c r="K65" s="16">
        <f>Plan2!L65/Plan2!$AE$65*100000</f>
        <v>0</v>
      </c>
      <c r="L65" s="16">
        <f>Plan2!M65/Plan2!$AE$65*100000</f>
        <v>0</v>
      </c>
      <c r="M65" s="16">
        <f>Plan2!N65/Plan2!$AE$65*100000</f>
        <v>0</v>
      </c>
      <c r="N65" s="16">
        <f>Plan2!O65/Plan2!$AE$65*100000</f>
        <v>0</v>
      </c>
      <c r="O65" s="16">
        <f>Plan2!P65/Plan2!$AE$65*100000</f>
        <v>0</v>
      </c>
      <c r="P65" s="16">
        <f>Plan2!Q65/Plan2!$AE$65*100000</f>
        <v>0</v>
      </c>
      <c r="Q65" s="16">
        <f>Plan2!R65/Plan2!$AE$65*100000</f>
        <v>0</v>
      </c>
      <c r="R65" s="16">
        <f>Plan2!S65/Plan2!$AE$65*100000</f>
        <v>0</v>
      </c>
      <c r="S65" s="16">
        <f>Plan2!T65/Plan2!$AE$65*100000</f>
        <v>0</v>
      </c>
      <c r="T65" s="16">
        <f>Plan2!U65/Plan2!$AE$65*100000</f>
        <v>0</v>
      </c>
      <c r="U65" s="16">
        <f>Plan2!V65/Plan2!$AE$65*100000</f>
        <v>0</v>
      </c>
      <c r="V65" s="16">
        <f>Plan2!W65/Plan2!$AE$65*100000</f>
        <v>0</v>
      </c>
      <c r="W65" s="16">
        <f>Plan2!X65/Plan2!$AE$65*100000</f>
        <v>0</v>
      </c>
      <c r="X65" s="16">
        <f>Plan2!Y65/Plan2!$AE$65*100000</f>
        <v>0</v>
      </c>
      <c r="Y65" s="16">
        <f>Plan2!Z65/Plan2!$AE$65*100000</f>
        <v>0</v>
      </c>
      <c r="Z65" s="16">
        <f>Plan2!AA65/Plan2!$AE$65*100000</f>
        <v>0</v>
      </c>
      <c r="AA65" s="16">
        <f>Plan2!AB65/Plan2!$AE$65*100000</f>
        <v>0</v>
      </c>
      <c r="AB65" s="92">
        <f>SUM(Plan1!AC65+Plan2!AC65)</f>
        <v>1</v>
      </c>
      <c r="AC65" s="144">
        <v>26863</v>
      </c>
      <c r="AD65" s="9">
        <f t="shared" si="0"/>
        <v>3.7225924133566615</v>
      </c>
    </row>
    <row r="66" spans="1:30" ht="18" customHeight="1">
      <c r="A66" s="11" t="s">
        <v>88</v>
      </c>
      <c r="B66" s="16">
        <f>Plan2!C66/Plan2!$AE$66*100000</f>
        <v>0</v>
      </c>
      <c r="C66" s="16">
        <f>Plan2!D66/Plan2!$AE$66*100000</f>
        <v>0</v>
      </c>
      <c r="D66" s="16">
        <f>Plan2!E66/Plan2!$AE$66*100000</f>
        <v>0</v>
      </c>
      <c r="E66" s="16">
        <f>Plan2!F66/Plan2!$AE$66*100000</f>
        <v>0</v>
      </c>
      <c r="F66" s="16">
        <f>Plan2!G66/Plan2!$AE$66*100000</f>
        <v>0</v>
      </c>
      <c r="G66" s="16">
        <f>Plan2!H66/Plan2!$AE$66*100000</f>
        <v>0</v>
      </c>
      <c r="H66" s="16">
        <f>Plan2!I66/Plan2!$AE$66*100000</f>
        <v>0</v>
      </c>
      <c r="I66" s="16">
        <f>Plan2!J66/Plan2!$AE$66*100000</f>
        <v>0</v>
      </c>
      <c r="J66" s="16">
        <f>Plan2!K66/Plan2!$AE$66*100000</f>
        <v>0</v>
      </c>
      <c r="K66" s="16">
        <f>Plan2!L66/Plan2!$AE$66*100000</f>
        <v>0</v>
      </c>
      <c r="L66" s="16">
        <f>Plan2!M66/Plan2!$AE$66*100000</f>
        <v>0</v>
      </c>
      <c r="M66" s="16">
        <f>Plan2!N66/Plan2!$AE$66*100000</f>
        <v>0</v>
      </c>
      <c r="N66" s="16">
        <f>Plan2!O66/Plan2!$AE$66*100000</f>
        <v>0</v>
      </c>
      <c r="O66" s="16">
        <f>Plan2!P66/Plan2!$AE$66*100000</f>
        <v>0</v>
      </c>
      <c r="P66" s="16">
        <f>Plan2!Q66/Plan2!$AE$66*100000</f>
        <v>0</v>
      </c>
      <c r="Q66" s="16">
        <f>Plan2!R66/Plan2!$AE$66*100000</f>
        <v>0</v>
      </c>
      <c r="R66" s="16">
        <f>Plan2!S66/Plan2!$AE$66*100000</f>
        <v>0</v>
      </c>
      <c r="S66" s="16">
        <f>Plan2!T66/Plan2!$AE$66*100000</f>
        <v>0</v>
      </c>
      <c r="T66" s="16">
        <f>Plan2!U66/Plan2!$AE$66*100000</f>
        <v>0</v>
      </c>
      <c r="U66" s="16">
        <f>Plan2!V66/Plan2!$AE$66*100000</f>
        <v>0</v>
      </c>
      <c r="V66" s="16">
        <f>Plan2!W66/Plan2!$AE$66*100000</f>
        <v>0</v>
      </c>
      <c r="W66" s="16">
        <f>Plan2!X66/Plan2!$AE$66*100000</f>
        <v>0</v>
      </c>
      <c r="X66" s="16">
        <f>Plan2!Y66/Plan2!$AE$66*100000</f>
        <v>0</v>
      </c>
      <c r="Y66" s="16">
        <f>Plan2!Z66/Plan2!$AE$66*100000</f>
        <v>0</v>
      </c>
      <c r="Z66" s="16">
        <f>Plan2!AA66/Plan2!$AE$66*100000</f>
        <v>0</v>
      </c>
      <c r="AA66" s="16">
        <f>Plan2!AB66/Plan2!$AE$66*100000</f>
        <v>0</v>
      </c>
      <c r="AB66" s="92">
        <f>SUM(Plan1!AC66+Plan2!AC66)</f>
        <v>1</v>
      </c>
      <c r="AC66" s="144">
        <v>21030</v>
      </c>
      <c r="AD66" s="12">
        <f t="shared" si="0"/>
        <v>4.7551117451260101</v>
      </c>
    </row>
    <row r="67" spans="1:30" ht="18" customHeight="1">
      <c r="A67" s="11" t="s">
        <v>89</v>
      </c>
      <c r="B67" s="16">
        <f>Plan2!C67/Plan2!$AE$67*100000</f>
        <v>0</v>
      </c>
      <c r="C67" s="16">
        <f>Plan2!D67/Plan2!$AE$67*100000</f>
        <v>0</v>
      </c>
      <c r="D67" s="16">
        <f>Plan2!E67/Plan2!$AE$67*100000</f>
        <v>0</v>
      </c>
      <c r="E67" s="16">
        <f>Plan2!F67/Plan2!$AE$67*100000</f>
        <v>0</v>
      </c>
      <c r="F67" s="16">
        <f>Plan2!G67/Plan2!$AE$67*100000</f>
        <v>0</v>
      </c>
      <c r="G67" s="16">
        <f>Plan2!H67/Plan2!$AE$67*100000</f>
        <v>0</v>
      </c>
      <c r="H67" s="16">
        <f>Plan2!I67/Plan2!$AE$67*100000</f>
        <v>0</v>
      </c>
      <c r="I67" s="16">
        <f>Plan2!J67/Plan2!$AE$67*100000</f>
        <v>0</v>
      </c>
      <c r="J67" s="16">
        <f>Plan2!K67/Plan2!$AE$67*100000</f>
        <v>0</v>
      </c>
      <c r="K67" s="16">
        <f>Plan2!L67/Plan2!$AE$67*100000</f>
        <v>0</v>
      </c>
      <c r="L67" s="16">
        <f>Plan2!M67/Plan2!$AE$67*100000</f>
        <v>0</v>
      </c>
      <c r="M67" s="16">
        <f>Plan2!N67/Plan2!$AE$67*100000</f>
        <v>0</v>
      </c>
      <c r="N67" s="16">
        <f>Plan2!O67/Plan2!$AE$67*100000</f>
        <v>0</v>
      </c>
      <c r="O67" s="16">
        <f>Plan2!P67/Plan2!$AE$67*100000</f>
        <v>0</v>
      </c>
      <c r="P67" s="16">
        <f>Plan2!Q67/Plan2!$AE$67*100000</f>
        <v>0</v>
      </c>
      <c r="Q67" s="16">
        <f>Plan2!R67/Plan2!$AE$67*100000</f>
        <v>0</v>
      </c>
      <c r="R67" s="16">
        <f>Plan2!S67/Plan2!$AE$67*100000</f>
        <v>0</v>
      </c>
      <c r="S67" s="16">
        <f>Plan2!T67/Plan2!$AE$67*100000</f>
        <v>0</v>
      </c>
      <c r="T67" s="16">
        <f>Plan2!U67/Plan2!$AE$67*100000</f>
        <v>0</v>
      </c>
      <c r="U67" s="16">
        <f>Plan2!V67/Plan2!$AE$67*100000</f>
        <v>0</v>
      </c>
      <c r="V67" s="16">
        <f>Plan2!W67/Plan2!$AE$67*100000</f>
        <v>0</v>
      </c>
      <c r="W67" s="16">
        <f>Plan2!X67/Plan2!$AE$67*100000</f>
        <v>0</v>
      </c>
      <c r="X67" s="16">
        <f>Plan2!Y67/Plan2!$AE$67*100000</f>
        <v>0</v>
      </c>
      <c r="Y67" s="16">
        <f>Plan2!Z67/Plan2!$AE$67*100000</f>
        <v>0</v>
      </c>
      <c r="Z67" s="16">
        <f>Plan2!AA67/Plan2!$AE$67*100000</f>
        <v>0</v>
      </c>
      <c r="AA67" s="16">
        <f>Plan2!AB67/Plan2!$AE$67*100000</f>
        <v>0</v>
      </c>
      <c r="AB67" s="92">
        <f>SUM(Plan1!AC67+Plan2!AC67)</f>
        <v>2</v>
      </c>
      <c r="AC67" s="144">
        <v>7826</v>
      </c>
      <c r="AD67" s="12">
        <f t="shared" si="0"/>
        <v>25.555839509327882</v>
      </c>
    </row>
    <row r="68" spans="1:30" ht="18" customHeight="1">
      <c r="A68" s="11" t="s">
        <v>90</v>
      </c>
      <c r="B68" s="16">
        <f>Plan2!C68/Plan2!$AE$68*100000</f>
        <v>0</v>
      </c>
      <c r="C68" s="16">
        <f>Plan2!D68/Plan2!$AE$68*100000</f>
        <v>0</v>
      </c>
      <c r="D68" s="16">
        <f>Plan2!E68/Plan2!$AE$68*100000</f>
        <v>0</v>
      </c>
      <c r="E68" s="16">
        <f>Plan2!F68/Plan2!$AE$68*100000</f>
        <v>0</v>
      </c>
      <c r="F68" s="16">
        <f>Plan2!G68/Plan2!$AE$68*100000</f>
        <v>0</v>
      </c>
      <c r="G68" s="16">
        <f>Plan2!H68/Plan2!$AE$68*100000</f>
        <v>0</v>
      </c>
      <c r="H68" s="16">
        <f>Plan2!I68/Plan2!$AE$68*100000</f>
        <v>0</v>
      </c>
      <c r="I68" s="16">
        <f>Plan2!J68/Plan2!$AE$68*100000</f>
        <v>0</v>
      </c>
      <c r="J68" s="16">
        <f>Plan2!K68/Plan2!$AE$68*100000</f>
        <v>0</v>
      </c>
      <c r="K68" s="16">
        <f>Plan2!L68/Plan2!$AE$68*100000</f>
        <v>0</v>
      </c>
      <c r="L68" s="16">
        <f>Plan2!M68/Plan2!$AE$68*100000</f>
        <v>0</v>
      </c>
      <c r="M68" s="16">
        <f>Plan2!N68/Plan2!$AE$68*100000</f>
        <v>0</v>
      </c>
      <c r="N68" s="16">
        <f>Plan2!O68/Plan2!$AE$68*100000</f>
        <v>0</v>
      </c>
      <c r="O68" s="16">
        <f>Plan2!P68/Plan2!$AE$68*100000</f>
        <v>0</v>
      </c>
      <c r="P68" s="16">
        <f>Plan2!Q68/Plan2!$AE$68*100000</f>
        <v>0</v>
      </c>
      <c r="Q68" s="16">
        <f>Plan2!R68/Plan2!$AE$68*100000</f>
        <v>0</v>
      </c>
      <c r="R68" s="16">
        <f>Plan2!S68/Plan2!$AE$68*100000</f>
        <v>0</v>
      </c>
      <c r="S68" s="16">
        <f>Plan2!T68/Plan2!$AE$68*100000</f>
        <v>0</v>
      </c>
      <c r="T68" s="16">
        <f>Plan2!U68/Plan2!$AE$68*100000</f>
        <v>0</v>
      </c>
      <c r="U68" s="16">
        <f>Plan2!V68/Plan2!$AE$68*100000</f>
        <v>0</v>
      </c>
      <c r="V68" s="16">
        <f>Plan2!W68/Plan2!$AE$68*100000</f>
        <v>0</v>
      </c>
      <c r="W68" s="16">
        <f>Plan2!X68/Plan2!$AE$68*100000</f>
        <v>0</v>
      </c>
      <c r="X68" s="16">
        <f>Plan2!Y68/Plan2!$AE$68*100000</f>
        <v>0</v>
      </c>
      <c r="Y68" s="16">
        <f>Plan2!Z68/Plan2!$AE$68*100000</f>
        <v>0</v>
      </c>
      <c r="Z68" s="16">
        <f>Plan2!AA68/Plan2!$AE$68*100000</f>
        <v>0</v>
      </c>
      <c r="AA68" s="16">
        <f>Plan2!AB68/Plan2!$AE$68*100000</f>
        <v>0</v>
      </c>
      <c r="AB68" s="92">
        <f>SUM(Plan1!AC68+Plan2!AC68)</f>
        <v>9</v>
      </c>
      <c r="AC68" s="144">
        <v>11396</v>
      </c>
      <c r="AD68" s="9">
        <f t="shared" si="0"/>
        <v>78.975078975078972</v>
      </c>
    </row>
    <row r="69" spans="1:30" ht="18" customHeight="1">
      <c r="A69" s="11" t="s">
        <v>91</v>
      </c>
      <c r="B69" s="16">
        <f>Plan2!C69/Plan2!$AE$69*100000</f>
        <v>0</v>
      </c>
      <c r="C69" s="16">
        <f>Plan2!D69/Plan2!$AE$69*100000</f>
        <v>0</v>
      </c>
      <c r="D69" s="16">
        <f>Plan2!E69/Plan2!$AE$69*100000</f>
        <v>0</v>
      </c>
      <c r="E69" s="16">
        <f>Plan2!F69/Plan2!$AE$69*100000</f>
        <v>0</v>
      </c>
      <c r="F69" s="16">
        <f>Plan2!G69/Plan2!$AE$69*100000</f>
        <v>0</v>
      </c>
      <c r="G69" s="16">
        <f>Plan2!H69/Plan2!$AE$69*100000</f>
        <v>0</v>
      </c>
      <c r="H69" s="16">
        <f>Plan2!I69/Plan2!$AE$69*100000</f>
        <v>0</v>
      </c>
      <c r="I69" s="16">
        <f>Plan2!J69/Plan2!$AE$69*100000</f>
        <v>5.1757155426737746</v>
      </c>
      <c r="J69" s="16">
        <f>Plan2!K69/Plan2!$AE$69*100000</f>
        <v>0</v>
      </c>
      <c r="K69" s="16">
        <f>Plan2!L69/Plan2!$AE$69*100000</f>
        <v>0</v>
      </c>
      <c r="L69" s="16">
        <f>Plan2!M69/Plan2!$AE$69*100000</f>
        <v>0</v>
      </c>
      <c r="M69" s="16">
        <f>Plan2!N69/Plan2!$AE$69*100000</f>
        <v>0</v>
      </c>
      <c r="N69" s="16">
        <f>Plan2!O69/Plan2!$AE$69*100000</f>
        <v>0</v>
      </c>
      <c r="O69" s="16">
        <f>Plan2!P69/Plan2!$AE$69*100000</f>
        <v>0</v>
      </c>
      <c r="P69" s="16">
        <f>Plan2!Q69/Plan2!$AE$69*100000</f>
        <v>0</v>
      </c>
      <c r="Q69" s="16">
        <f>Plan2!R69/Plan2!$AE$69*100000</f>
        <v>0</v>
      </c>
      <c r="R69" s="16">
        <f>Plan2!S69/Plan2!$AE$69*100000</f>
        <v>0</v>
      </c>
      <c r="S69" s="16">
        <f>Plan2!T69/Plan2!$AE$69*100000</f>
        <v>0</v>
      </c>
      <c r="T69" s="16">
        <f>Plan2!U69/Plan2!$AE$69*100000</f>
        <v>0</v>
      </c>
      <c r="U69" s="16">
        <f>Plan2!V69/Plan2!$AE$69*100000</f>
        <v>0</v>
      </c>
      <c r="V69" s="16">
        <f>Plan2!W69/Plan2!$AE$69*100000</f>
        <v>0</v>
      </c>
      <c r="W69" s="16">
        <f>Plan2!X69/Plan2!$AE$69*100000</f>
        <v>0</v>
      </c>
      <c r="X69" s="16">
        <f>Plan2!Y69/Plan2!$AE$69*100000</f>
        <v>0</v>
      </c>
      <c r="Y69" s="16">
        <f>Plan2!Z69/Plan2!$AE$69*100000</f>
        <v>0</v>
      </c>
      <c r="Z69" s="16">
        <f>Plan2!AA69/Plan2!$AE$69*100000</f>
        <v>0</v>
      </c>
      <c r="AA69" s="16">
        <f>Plan2!AB69/Plan2!$AE$69*100000</f>
        <v>0</v>
      </c>
      <c r="AB69" s="92">
        <f>SUM(Plan1!AC69+Plan2!AC69)</f>
        <v>3</v>
      </c>
      <c r="AC69" s="144">
        <v>19321</v>
      </c>
      <c r="AD69" s="9">
        <f t="shared" si="0"/>
        <v>15.527146628021324</v>
      </c>
    </row>
    <row r="70" spans="1:30" ht="18" customHeight="1">
      <c r="A70" s="11" t="s">
        <v>92</v>
      </c>
      <c r="B70" s="16">
        <f>Plan2!C70/Plan2!$AE$70*100000</f>
        <v>0</v>
      </c>
      <c r="C70" s="16">
        <f>Plan2!D70/Plan2!$AE$70*100000</f>
        <v>0</v>
      </c>
      <c r="D70" s="16">
        <f>Plan2!E70/Plan2!$AE$70*100000</f>
        <v>0</v>
      </c>
      <c r="E70" s="16">
        <f>Plan2!F70/Plan2!$AE$70*100000</f>
        <v>0</v>
      </c>
      <c r="F70" s="16">
        <f>Plan2!G70/Plan2!$AE$70*100000</f>
        <v>0</v>
      </c>
      <c r="G70" s="16">
        <f>Plan2!H70/Plan2!$AE$70*100000</f>
        <v>0</v>
      </c>
      <c r="H70" s="16">
        <f>Plan2!I70/Plan2!$AE$70*100000</f>
        <v>0</v>
      </c>
      <c r="I70" s="16">
        <f>Plan2!J70/Plan2!$AE$70*100000</f>
        <v>0</v>
      </c>
      <c r="J70" s="16">
        <f>Plan2!K70/Plan2!$AE$70*100000</f>
        <v>0</v>
      </c>
      <c r="K70" s="16">
        <f>Plan2!L70/Plan2!$AE$70*100000</f>
        <v>0</v>
      </c>
      <c r="L70" s="16">
        <f>Plan2!M70/Plan2!$AE$70*100000</f>
        <v>0</v>
      </c>
      <c r="M70" s="16">
        <f>Plan2!N70/Plan2!$AE$70*100000</f>
        <v>0</v>
      </c>
      <c r="N70" s="16">
        <f>Plan2!O70/Plan2!$AE$70*100000</f>
        <v>0</v>
      </c>
      <c r="O70" s="16">
        <f>Plan2!P70/Plan2!$AE$70*100000</f>
        <v>0</v>
      </c>
      <c r="P70" s="16">
        <f>Plan2!Q70/Plan2!$AE$70*100000</f>
        <v>0</v>
      </c>
      <c r="Q70" s="16">
        <f>Plan2!R70/Plan2!$AE$70*100000</f>
        <v>0</v>
      </c>
      <c r="R70" s="16">
        <f>Plan2!S70/Plan2!$AE$70*100000</f>
        <v>0</v>
      </c>
      <c r="S70" s="16">
        <f>Plan2!T70/Plan2!$AE$70*100000</f>
        <v>0</v>
      </c>
      <c r="T70" s="16">
        <f>Plan2!U70/Plan2!$AE$70*100000</f>
        <v>0</v>
      </c>
      <c r="U70" s="16">
        <f>Plan2!V70/Plan2!$AE$70*100000</f>
        <v>0</v>
      </c>
      <c r="V70" s="16">
        <f>Plan2!W70/Plan2!$AE$70*100000</f>
        <v>0</v>
      </c>
      <c r="W70" s="16">
        <f>Plan2!X70/Plan2!$AE$70*100000</f>
        <v>0</v>
      </c>
      <c r="X70" s="16">
        <f>Plan2!Y70/Plan2!$AE$70*100000</f>
        <v>0</v>
      </c>
      <c r="Y70" s="16">
        <f>Plan2!Z70/Plan2!$AE$70*100000</f>
        <v>0</v>
      </c>
      <c r="Z70" s="16">
        <f>Plan2!AA70/Plan2!$AE$70*100000</f>
        <v>0</v>
      </c>
      <c r="AA70" s="16">
        <f>Plan2!AB70/Plan2!$AE$70*100000</f>
        <v>0</v>
      </c>
      <c r="AB70" s="92">
        <f>SUM(Plan1!AC70+Plan2!AC70)</f>
        <v>1</v>
      </c>
      <c r="AC70" s="144">
        <v>12070</v>
      </c>
      <c r="AD70" s="9">
        <f t="shared" si="0"/>
        <v>8.2850041425020713</v>
      </c>
    </row>
    <row r="71" spans="1:30" ht="18" customHeight="1">
      <c r="A71" s="11" t="s">
        <v>93</v>
      </c>
      <c r="B71" s="16">
        <f>Plan2!C71/Plan2!$AE$71*100000</f>
        <v>0</v>
      </c>
      <c r="C71" s="16">
        <f>Plan2!D71/Plan2!$AE$71*100000</f>
        <v>0</v>
      </c>
      <c r="D71" s="16">
        <f>Plan2!E71/Plan2!$AE$71*100000</f>
        <v>0</v>
      </c>
      <c r="E71" s="16">
        <f>Plan2!F71/Plan2!$AE$71*100000</f>
        <v>0</v>
      </c>
      <c r="F71" s="16">
        <f>Plan2!G71/Plan2!$AE$71*100000</f>
        <v>0</v>
      </c>
      <c r="G71" s="16">
        <f>Plan2!H71/Plan2!$AE$71*100000</f>
        <v>0</v>
      </c>
      <c r="H71" s="16">
        <f>Plan2!I71/Plan2!$AE$71*100000</f>
        <v>0</v>
      </c>
      <c r="I71" s="16">
        <f>Plan2!J71/Plan2!$AE$71*100000</f>
        <v>0</v>
      </c>
      <c r="J71" s="16">
        <f>Plan2!K71/Plan2!$AE$71*100000</f>
        <v>0</v>
      </c>
      <c r="K71" s="16">
        <f>Plan2!L71/Plan2!$AE$71*100000</f>
        <v>0</v>
      </c>
      <c r="L71" s="16">
        <f>Plan2!M71/Plan2!$AE$71*100000</f>
        <v>0</v>
      </c>
      <c r="M71" s="16">
        <f>Plan2!N71/Plan2!$AE$71*100000</f>
        <v>0</v>
      </c>
      <c r="N71" s="16">
        <f>Plan2!O71/Plan2!$AE$71*100000</f>
        <v>0</v>
      </c>
      <c r="O71" s="16">
        <f>Plan2!P71/Plan2!$AE$71*100000</f>
        <v>0</v>
      </c>
      <c r="P71" s="16">
        <f>Plan2!Q71/Plan2!$AE$71*100000</f>
        <v>0</v>
      </c>
      <c r="Q71" s="16">
        <f>Plan2!R71/Plan2!$AE$71*100000</f>
        <v>0</v>
      </c>
      <c r="R71" s="16">
        <f>Plan2!S71/Plan2!$AE$71*100000</f>
        <v>0</v>
      </c>
      <c r="S71" s="16">
        <f>Plan2!T71/Plan2!$AE$71*100000</f>
        <v>0</v>
      </c>
      <c r="T71" s="16">
        <f>Plan2!U71/Plan2!$AE$71*100000</f>
        <v>0</v>
      </c>
      <c r="U71" s="16">
        <f>Plan2!V71/Plan2!$AE$71*100000</f>
        <v>0</v>
      </c>
      <c r="V71" s="16">
        <f>Plan2!W71/Plan2!$AE$71*100000</f>
        <v>0</v>
      </c>
      <c r="W71" s="16">
        <f>Plan2!X71/Plan2!$AE$71*100000</f>
        <v>0</v>
      </c>
      <c r="X71" s="16">
        <f>Plan2!Y71/Plan2!$AE$71*100000</f>
        <v>0</v>
      </c>
      <c r="Y71" s="16">
        <f>Plan2!Z71/Plan2!$AE$71*100000</f>
        <v>0</v>
      </c>
      <c r="Z71" s="16">
        <f>Plan2!AA71/Plan2!$AE$71*100000</f>
        <v>0</v>
      </c>
      <c r="AA71" s="16">
        <f>Plan2!AB71/Plan2!$AE$71*100000</f>
        <v>0</v>
      </c>
      <c r="AB71" s="92">
        <f>SUM(Plan1!AC71+Plan2!AC71)</f>
        <v>4</v>
      </c>
      <c r="AC71" s="144">
        <v>12887</v>
      </c>
      <c r="AD71" s="9">
        <f t="shared" si="0"/>
        <v>31.039031582214633</v>
      </c>
    </row>
    <row r="72" spans="1:30" ht="18" customHeight="1">
      <c r="A72" s="11" t="s">
        <v>148</v>
      </c>
      <c r="B72" s="16">
        <f>Plan2!C72/Plan2!$AE$72*100000</f>
        <v>0</v>
      </c>
      <c r="C72" s="16">
        <f>Plan2!D72/Plan2!$AE$72*100000</f>
        <v>0</v>
      </c>
      <c r="D72" s="16">
        <f>Plan2!E72/Plan2!$AE$72*100000</f>
        <v>0</v>
      </c>
      <c r="E72" s="16">
        <f>Plan2!F72/Plan2!$AE$72*100000</f>
        <v>2.5383287643415575</v>
      </c>
      <c r="F72" s="16">
        <f>Plan2!G72/Plan2!$AE$72*100000</f>
        <v>0</v>
      </c>
      <c r="G72" s="16">
        <f>Plan2!H72/Plan2!$AE$72*100000</f>
        <v>0</v>
      </c>
      <c r="H72" s="16">
        <f>Plan2!I72/Plan2!$AE$72*100000</f>
        <v>0</v>
      </c>
      <c r="I72" s="16">
        <f>Plan2!J72/Plan2!$AE$72*100000</f>
        <v>0</v>
      </c>
      <c r="J72" s="16">
        <f>Plan2!K72/Plan2!$AE$72*100000</f>
        <v>0</v>
      </c>
      <c r="K72" s="16">
        <f>Plan2!L72/Plan2!$AE$72*100000</f>
        <v>0</v>
      </c>
      <c r="L72" s="16">
        <f>Plan2!M72/Plan2!$AE$72*100000</f>
        <v>0</v>
      </c>
      <c r="M72" s="16">
        <f>Plan2!N72/Plan2!$AE$72*100000</f>
        <v>0</v>
      </c>
      <c r="N72" s="16">
        <f>Plan2!O72/Plan2!$AE$72*100000</f>
        <v>0</v>
      </c>
      <c r="O72" s="16">
        <f>Plan2!P72/Plan2!$AE$72*100000</f>
        <v>0</v>
      </c>
      <c r="P72" s="16">
        <f>Plan2!Q72/Plan2!$AE$72*100000</f>
        <v>0</v>
      </c>
      <c r="Q72" s="16">
        <f>Plan2!R72/Plan2!$AE$72*100000</f>
        <v>0</v>
      </c>
      <c r="R72" s="16">
        <f>Plan2!S72/Plan2!$AE$72*100000</f>
        <v>0</v>
      </c>
      <c r="S72" s="16">
        <f>Plan2!T72/Plan2!$AE$72*100000</f>
        <v>0</v>
      </c>
      <c r="T72" s="16">
        <f>Plan2!U72/Plan2!$AE$72*100000</f>
        <v>0</v>
      </c>
      <c r="U72" s="16">
        <f>Plan2!V72/Plan2!$AE$72*100000</f>
        <v>0</v>
      </c>
      <c r="V72" s="16">
        <f>Plan2!W72/Plan2!$AE$72*100000</f>
        <v>0</v>
      </c>
      <c r="W72" s="16">
        <f>Plan2!X72/Plan2!$AE$72*100000</f>
        <v>0</v>
      </c>
      <c r="X72" s="16">
        <f>Plan2!Y72/Plan2!$AE$72*100000</f>
        <v>0</v>
      </c>
      <c r="Y72" s="16">
        <f>Plan2!Z72/Plan2!$AE$72*100000</f>
        <v>0</v>
      </c>
      <c r="Z72" s="16">
        <f>Plan2!AA72/Plan2!$AE$72*100000</f>
        <v>0</v>
      </c>
      <c r="AA72" s="16">
        <f>Plan2!AB72/Plan2!$AE$72*100000</f>
        <v>0</v>
      </c>
      <c r="AB72" s="92">
        <f>SUM(Plan1!AC72+Plan2!AC72)</f>
        <v>10</v>
      </c>
      <c r="AC72" s="144">
        <v>39396</v>
      </c>
      <c r="AD72" s="9">
        <f t="shared" si="0"/>
        <v>25.383287643415574</v>
      </c>
    </row>
    <row r="73" spans="1:30" ht="18" customHeight="1">
      <c r="A73" s="11" t="s">
        <v>94</v>
      </c>
      <c r="B73" s="16">
        <f>Plan2!C73/Plan2!$AE$73*100000</f>
        <v>0</v>
      </c>
      <c r="C73" s="16">
        <f>Plan2!D73/Plan2!$AE$73*100000</f>
        <v>0</v>
      </c>
      <c r="D73" s="16">
        <f>Plan2!E73/Plan2!$AE$73*100000</f>
        <v>0</v>
      </c>
      <c r="E73" s="16">
        <f>Plan2!F73/Plan2!$AE$73*100000</f>
        <v>4.1872539988275683</v>
      </c>
      <c r="F73" s="16">
        <f>Plan2!G73/Plan2!$AE$73*100000</f>
        <v>0</v>
      </c>
      <c r="G73" s="16">
        <f>Plan2!H73/Plan2!$AE$73*100000</f>
        <v>0</v>
      </c>
      <c r="H73" s="16">
        <f>Plan2!I73/Plan2!$AE$73*100000</f>
        <v>0</v>
      </c>
      <c r="I73" s="16">
        <f>Plan2!J73/Plan2!$AE$73*100000</f>
        <v>0</v>
      </c>
      <c r="J73" s="16">
        <f>Plan2!K73/Plan2!$AE$73*100000</f>
        <v>0</v>
      </c>
      <c r="K73" s="16">
        <f>Plan2!L73/Plan2!$AE$73*100000</f>
        <v>0</v>
      </c>
      <c r="L73" s="16">
        <f>Plan2!M73/Plan2!$AE$73*100000</f>
        <v>0</v>
      </c>
      <c r="M73" s="16">
        <f>Plan2!N73/Plan2!$AE$73*100000</f>
        <v>0</v>
      </c>
      <c r="N73" s="16">
        <f>Plan2!O73/Plan2!$AE$73*100000</f>
        <v>0</v>
      </c>
      <c r="O73" s="16">
        <f>Plan2!P73/Plan2!$AE$73*100000</f>
        <v>0</v>
      </c>
      <c r="P73" s="16">
        <f>Plan2!Q73/Plan2!$AE$73*100000</f>
        <v>0</v>
      </c>
      <c r="Q73" s="16">
        <f>Plan2!R73/Plan2!$AE$73*100000</f>
        <v>0</v>
      </c>
      <c r="R73" s="16">
        <f>Plan2!S73/Plan2!$AE$73*100000</f>
        <v>0</v>
      </c>
      <c r="S73" s="16">
        <f>Plan2!T73/Plan2!$AE$73*100000</f>
        <v>0</v>
      </c>
      <c r="T73" s="16">
        <f>Plan2!U73/Plan2!$AE$73*100000</f>
        <v>0</v>
      </c>
      <c r="U73" s="16">
        <f>Plan2!V73/Plan2!$AE$73*100000</f>
        <v>0</v>
      </c>
      <c r="V73" s="16">
        <f>Plan2!W73/Plan2!$AE$73*100000</f>
        <v>0</v>
      </c>
      <c r="W73" s="16">
        <f>Plan2!X73/Plan2!$AE$73*100000</f>
        <v>0</v>
      </c>
      <c r="X73" s="16">
        <f>Plan2!Y73/Plan2!$AE$73*100000</f>
        <v>0</v>
      </c>
      <c r="Y73" s="16">
        <f>Plan2!Z73/Plan2!$AE$73*100000</f>
        <v>0</v>
      </c>
      <c r="Z73" s="16">
        <f>Plan2!AA73/Plan2!$AE$73*100000</f>
        <v>0</v>
      </c>
      <c r="AA73" s="16">
        <f>Plan2!AB73/Plan2!$AE$73*100000</f>
        <v>0</v>
      </c>
      <c r="AB73" s="92">
        <f>SUM(Plan1!AC73+Plan2!AC73)</f>
        <v>1</v>
      </c>
      <c r="AC73" s="144">
        <v>23882</v>
      </c>
      <c r="AD73" s="9">
        <f t="shared" si="0"/>
        <v>4.1872539988275692</v>
      </c>
    </row>
    <row r="74" spans="1:30" ht="18" customHeight="1">
      <c r="A74" s="11" t="s">
        <v>95</v>
      </c>
      <c r="B74" s="16">
        <f>Plan2!C74/Plan2!$AE$74*100000</f>
        <v>0</v>
      </c>
      <c r="C74" s="16">
        <f>Plan2!D74/Plan2!$AE$74*100000</f>
        <v>0</v>
      </c>
      <c r="D74" s="16">
        <f>Plan2!E74/Plan2!$AE$74*100000</f>
        <v>0</v>
      </c>
      <c r="E74" s="16">
        <f>Plan2!F74/Plan2!$AE$74*100000</f>
        <v>0</v>
      </c>
      <c r="F74" s="16">
        <f>Plan2!G74/Plan2!$AE$74*100000</f>
        <v>0</v>
      </c>
      <c r="G74" s="16">
        <f>Plan2!H74/Plan2!$AE$74*100000</f>
        <v>0</v>
      </c>
      <c r="H74" s="16">
        <f>Plan2!I74/Plan2!$AE$74*100000</f>
        <v>0</v>
      </c>
      <c r="I74" s="16">
        <f>Plan2!J74/Plan2!$AE$74*100000</f>
        <v>0</v>
      </c>
      <c r="J74" s="16">
        <f>Plan2!K74/Plan2!$AE$74*100000</f>
        <v>0</v>
      </c>
      <c r="K74" s="16">
        <f>Plan2!L74/Plan2!$AE$74*100000</f>
        <v>0</v>
      </c>
      <c r="L74" s="16">
        <f>Plan2!M74/Plan2!$AE$74*100000</f>
        <v>0</v>
      </c>
      <c r="M74" s="16">
        <f>Plan2!N74/Plan2!$AE$74*100000</f>
        <v>0</v>
      </c>
      <c r="N74" s="16">
        <f>Plan2!O74/Plan2!$AE$74*100000</f>
        <v>0</v>
      </c>
      <c r="O74" s="16">
        <f>Plan2!P74/Plan2!$AE$74*100000</f>
        <v>0</v>
      </c>
      <c r="P74" s="16">
        <f>Plan2!Q74/Plan2!$AE$74*100000</f>
        <v>0</v>
      </c>
      <c r="Q74" s="16">
        <f>Plan2!R74/Plan2!$AE$74*100000</f>
        <v>0</v>
      </c>
      <c r="R74" s="16">
        <f>Plan2!S74/Plan2!$AE$74*100000</f>
        <v>0</v>
      </c>
      <c r="S74" s="16">
        <f>Plan2!T74/Plan2!$AE$74*100000</f>
        <v>0</v>
      </c>
      <c r="T74" s="16">
        <f>Plan2!U74/Plan2!$AE$74*100000</f>
        <v>0</v>
      </c>
      <c r="U74" s="16">
        <f>Plan2!V74/Plan2!$AE$74*100000</f>
        <v>0</v>
      </c>
      <c r="V74" s="16">
        <f>Plan2!W74/Plan2!$AE$74*100000</f>
        <v>0</v>
      </c>
      <c r="W74" s="16">
        <f>Plan2!X74/Plan2!$AE$74*100000</f>
        <v>0</v>
      </c>
      <c r="X74" s="16">
        <f>Plan2!Y74/Plan2!$AE$74*100000</f>
        <v>0</v>
      </c>
      <c r="Y74" s="16">
        <f>Plan2!Z74/Plan2!$AE$74*100000</f>
        <v>0</v>
      </c>
      <c r="Z74" s="16">
        <f>Plan2!AA74/Plan2!$AE$74*100000</f>
        <v>0</v>
      </c>
      <c r="AA74" s="16">
        <f>Plan2!AB74/Plan2!$AE$74*100000</f>
        <v>0</v>
      </c>
      <c r="AB74" s="92">
        <f>SUM(Plan1!AC74+Plan2!AC74)</f>
        <v>0</v>
      </c>
      <c r="AC74" s="144">
        <v>8764</v>
      </c>
      <c r="AD74" s="9">
        <f t="shared" ref="AD74:AD87" si="1">(AB74*100000)/AC74</f>
        <v>0</v>
      </c>
    </row>
    <row r="75" spans="1:30" ht="18" customHeight="1">
      <c r="A75" s="11" t="s">
        <v>96</v>
      </c>
      <c r="B75" s="16">
        <f>Plan2!C75/Plan2!$AE$75*100000</f>
        <v>0</v>
      </c>
      <c r="C75" s="16">
        <f>Plan2!D75/Plan2!$AE$75*100000</f>
        <v>0</v>
      </c>
      <c r="D75" s="16">
        <f>Plan2!E75/Plan2!$AE$75*100000</f>
        <v>2.713115198871344</v>
      </c>
      <c r="E75" s="16">
        <f>Plan2!F75/Plan2!$AE$75*100000</f>
        <v>0</v>
      </c>
      <c r="F75" s="16">
        <f>Plan2!G75/Plan2!$AE$75*100000</f>
        <v>2.713115198871344</v>
      </c>
      <c r="G75" s="16">
        <f>Plan2!H75/Plan2!$AE$75*100000</f>
        <v>0</v>
      </c>
      <c r="H75" s="16">
        <f>Plan2!I75/Plan2!$AE$75*100000</f>
        <v>0</v>
      </c>
      <c r="I75" s="16">
        <f>Plan2!J75/Plan2!$AE$75*100000</f>
        <v>2.713115198871344</v>
      </c>
      <c r="J75" s="16">
        <f>Plan2!K75/Plan2!$AE$75*100000</f>
        <v>0</v>
      </c>
      <c r="K75" s="16">
        <f>Plan2!L75/Plan2!$AE$75*100000</f>
        <v>0</v>
      </c>
      <c r="L75" s="16">
        <f>Plan2!M75/Plan2!$AE$75*100000</f>
        <v>0</v>
      </c>
      <c r="M75" s="16">
        <f>Plan2!N75/Plan2!$AE$75*100000</f>
        <v>0</v>
      </c>
      <c r="N75" s="16">
        <f>Plan2!O75/Plan2!$AE$75*100000</f>
        <v>0</v>
      </c>
      <c r="O75" s="16">
        <f>Plan2!P75/Plan2!$AE$75*100000</f>
        <v>0</v>
      </c>
      <c r="P75" s="16">
        <f>Plan2!Q75/Plan2!$AE$75*100000</f>
        <v>0</v>
      </c>
      <c r="Q75" s="16">
        <f>Plan2!R75/Plan2!$AE$75*100000</f>
        <v>0</v>
      </c>
      <c r="R75" s="16">
        <f>Plan2!S75/Plan2!$AE$75*100000</f>
        <v>0</v>
      </c>
      <c r="S75" s="16">
        <f>Plan2!T75/Plan2!$AE$75*100000</f>
        <v>0</v>
      </c>
      <c r="T75" s="16">
        <f>Plan2!U75/Plan2!$AE$75*100000</f>
        <v>0</v>
      </c>
      <c r="U75" s="16">
        <f>Plan2!V75/Plan2!$AE$75*100000</f>
        <v>0</v>
      </c>
      <c r="V75" s="16">
        <f>Plan2!W75/Plan2!$AE$75*100000</f>
        <v>0</v>
      </c>
      <c r="W75" s="16">
        <f>Plan2!X75/Plan2!$AE$75*100000</f>
        <v>0</v>
      </c>
      <c r="X75" s="16">
        <f>Plan2!Y75/Plan2!$AE$75*100000</f>
        <v>0</v>
      </c>
      <c r="Y75" s="16">
        <f>Plan2!Z75/Plan2!$AE$75*100000</f>
        <v>0</v>
      </c>
      <c r="Z75" s="16">
        <f>Plan2!AA75/Plan2!$AE$75*100000</f>
        <v>0</v>
      </c>
      <c r="AA75" s="16">
        <f>Plan2!AB75/Plan2!$AE$75*100000</f>
        <v>0</v>
      </c>
      <c r="AB75" s="92">
        <f>SUM(Plan1!AC75+Plan2!AC75)</f>
        <v>7</v>
      </c>
      <c r="AC75" s="144">
        <v>36858</v>
      </c>
      <c r="AD75" s="9">
        <f t="shared" si="1"/>
        <v>18.991806392099409</v>
      </c>
    </row>
    <row r="76" spans="1:30" ht="18" customHeight="1">
      <c r="A76" s="11" t="s">
        <v>97</v>
      </c>
      <c r="B76" s="16">
        <f>Plan2!C76/Plan2!$AE$76*100000</f>
        <v>0</v>
      </c>
      <c r="C76" s="16">
        <f>Plan2!D76/Plan2!$AE$76*100000</f>
        <v>0</v>
      </c>
      <c r="D76" s="16">
        <f>Plan2!E76/Plan2!$AE$76*100000</f>
        <v>0</v>
      </c>
      <c r="E76" s="16">
        <f>Plan2!F76/Plan2!$AE$76*100000</f>
        <v>0</v>
      </c>
      <c r="F76" s="16">
        <f>Plan2!G76/Plan2!$AE$76*100000</f>
        <v>0</v>
      </c>
      <c r="G76" s="16">
        <f>Plan2!H76/Plan2!$AE$76*100000</f>
        <v>0</v>
      </c>
      <c r="H76" s="16">
        <f>Plan2!I76/Plan2!$AE$76*100000</f>
        <v>0</v>
      </c>
      <c r="I76" s="16">
        <f>Plan2!J76/Plan2!$AE$76*100000</f>
        <v>0</v>
      </c>
      <c r="J76" s="16">
        <f>Plan2!K76/Plan2!$AE$76*100000</f>
        <v>0</v>
      </c>
      <c r="K76" s="16">
        <f>Plan2!L76/Plan2!$AE$76*100000</f>
        <v>0</v>
      </c>
      <c r="L76" s="16">
        <f>Plan2!M76/Plan2!$AE$76*100000</f>
        <v>0</v>
      </c>
      <c r="M76" s="16">
        <f>Plan2!N76/Plan2!$AE$76*100000</f>
        <v>0</v>
      </c>
      <c r="N76" s="16">
        <f>Plan2!O76/Plan2!$AE$76*100000</f>
        <v>0</v>
      </c>
      <c r="O76" s="16">
        <f>Plan2!P76/Plan2!$AE$76*100000</f>
        <v>0</v>
      </c>
      <c r="P76" s="16">
        <f>Plan2!Q76/Plan2!$AE$76*100000</f>
        <v>0</v>
      </c>
      <c r="Q76" s="16">
        <f>Plan2!R76/Plan2!$AE$76*100000</f>
        <v>0</v>
      </c>
      <c r="R76" s="16">
        <f>Plan2!S76/Plan2!$AE$76*100000</f>
        <v>0</v>
      </c>
      <c r="S76" s="16">
        <f>Plan2!T76/Plan2!$AE$76*100000</f>
        <v>0</v>
      </c>
      <c r="T76" s="16">
        <f>Plan2!U76/Plan2!$AE$76*100000</f>
        <v>0</v>
      </c>
      <c r="U76" s="16">
        <f>Plan2!V76/Plan2!$AE$76*100000</f>
        <v>0</v>
      </c>
      <c r="V76" s="16">
        <f>Plan2!W76/Plan2!$AE$76*100000</f>
        <v>0</v>
      </c>
      <c r="W76" s="16">
        <f>Plan2!X76/Plan2!$AE$76*100000</f>
        <v>0</v>
      </c>
      <c r="X76" s="16">
        <f>Plan2!Y76/Plan2!$AE$76*100000</f>
        <v>0</v>
      </c>
      <c r="Y76" s="16">
        <f>Plan2!Z76/Plan2!$AE$76*100000</f>
        <v>0</v>
      </c>
      <c r="Z76" s="16">
        <f>Plan2!AA76/Plan2!$AE$76*100000</f>
        <v>0</v>
      </c>
      <c r="AA76" s="16">
        <f>Plan2!AB76/Plan2!$AE$76*100000</f>
        <v>0</v>
      </c>
      <c r="AB76" s="92">
        <f>SUM(Plan1!AC76+Plan2!AC76)</f>
        <v>0</v>
      </c>
      <c r="AC76" s="144">
        <v>11024</v>
      </c>
      <c r="AD76" s="9">
        <f t="shared" si="1"/>
        <v>0</v>
      </c>
    </row>
    <row r="77" spans="1:30" ht="18" customHeight="1">
      <c r="A77" s="11" t="s">
        <v>98</v>
      </c>
      <c r="B77" s="16">
        <f>Plan2!C77/Plan2!$AE$77*100000</f>
        <v>0</v>
      </c>
      <c r="C77" s="16">
        <f>Plan2!D77/Plan2!$AE$77*100000</f>
        <v>0.79090772479574811</v>
      </c>
      <c r="D77" s="16">
        <f>Plan2!E77/Plan2!$AE$77*100000</f>
        <v>0.79090772479574811</v>
      </c>
      <c r="E77" s="16">
        <f>Plan2!F77/Plan2!$AE$77*100000</f>
        <v>0</v>
      </c>
      <c r="F77" s="16">
        <f>Plan2!G77/Plan2!$AE$77*100000</f>
        <v>0.79090772479574811</v>
      </c>
      <c r="G77" s="16">
        <f>Plan2!H77/Plan2!$AE$77*100000</f>
        <v>0</v>
      </c>
      <c r="H77" s="16">
        <f>Plan2!I77/Plan2!$AE$77*100000</f>
        <v>0</v>
      </c>
      <c r="I77" s="16">
        <f>Plan2!J77/Plan2!$AE$77*100000</f>
        <v>0</v>
      </c>
      <c r="J77" s="16">
        <f>Plan2!K77/Plan2!$AE$77*100000</f>
        <v>0</v>
      </c>
      <c r="K77" s="16">
        <f>Plan2!L77/Plan2!$AE$77*100000</f>
        <v>0</v>
      </c>
      <c r="L77" s="16">
        <f>Plan2!M77/Plan2!$AE$77*100000</f>
        <v>0</v>
      </c>
      <c r="M77" s="16">
        <f>Plan2!N77/Plan2!$AE$77*100000</f>
        <v>0</v>
      </c>
      <c r="N77" s="16">
        <f>Plan2!O77/Plan2!$AE$77*100000</f>
        <v>0</v>
      </c>
      <c r="O77" s="16">
        <f>Plan2!P77/Plan2!$AE$77*100000</f>
        <v>0</v>
      </c>
      <c r="P77" s="16">
        <f>Plan2!Q77/Plan2!$AE$77*100000</f>
        <v>0</v>
      </c>
      <c r="Q77" s="16">
        <f>Plan2!R77/Plan2!$AE$77*100000</f>
        <v>0</v>
      </c>
      <c r="R77" s="16">
        <f>Plan2!S77/Plan2!$AE$77*100000</f>
        <v>0</v>
      </c>
      <c r="S77" s="16">
        <f>Plan2!T77/Plan2!$AE$77*100000</f>
        <v>0</v>
      </c>
      <c r="T77" s="16">
        <f>Plan2!U77/Plan2!$AE$77*100000</f>
        <v>0</v>
      </c>
      <c r="U77" s="16">
        <f>Plan2!V77/Plan2!$AE$77*100000</f>
        <v>0</v>
      </c>
      <c r="V77" s="16">
        <f>Plan2!W77/Plan2!$AE$77*100000</f>
        <v>0</v>
      </c>
      <c r="W77" s="16">
        <f>Plan2!X77/Plan2!$AE$77*100000</f>
        <v>0</v>
      </c>
      <c r="X77" s="16">
        <f>Plan2!Y77/Plan2!$AE$77*100000</f>
        <v>0</v>
      </c>
      <c r="Y77" s="16">
        <f>Plan2!Z77/Plan2!$AE$77*100000</f>
        <v>0</v>
      </c>
      <c r="Z77" s="16">
        <f>Plan2!AA77/Plan2!$AE$77*100000</f>
        <v>0</v>
      </c>
      <c r="AA77" s="16">
        <f>Plan2!AB77/Plan2!$AE$77*100000</f>
        <v>0</v>
      </c>
      <c r="AB77" s="92">
        <f>SUM(Plan1!AC77+Plan2!AC77)</f>
        <v>42</v>
      </c>
      <c r="AC77" s="144">
        <v>126437</v>
      </c>
      <c r="AD77" s="9">
        <f t="shared" si="1"/>
        <v>33.218124441421416</v>
      </c>
    </row>
    <row r="78" spans="1:30" ht="18" customHeight="1">
      <c r="A78" s="11" t="s">
        <v>99</v>
      </c>
      <c r="B78" s="16">
        <f>Plan2!C78/Plan2!$AE$78*100000</f>
        <v>0</v>
      </c>
      <c r="C78" s="16">
        <f>Plan2!D78/Plan2!$AE$78*100000</f>
        <v>0</v>
      </c>
      <c r="D78" s="16">
        <f>Plan2!E78/Plan2!$AE$78*100000</f>
        <v>0</v>
      </c>
      <c r="E78" s="16">
        <f>Plan2!F78/Plan2!$AE$78*100000</f>
        <v>0</v>
      </c>
      <c r="F78" s="16">
        <f>Plan2!G78/Plan2!$AE$78*100000</f>
        <v>0</v>
      </c>
      <c r="G78" s="16">
        <f>Plan2!H78/Plan2!$AE$78*100000</f>
        <v>0</v>
      </c>
      <c r="H78" s="16">
        <f>Plan2!I78/Plan2!$AE$78*100000</f>
        <v>0</v>
      </c>
      <c r="I78" s="16">
        <f>Plan2!J78/Plan2!$AE$78*100000</f>
        <v>0</v>
      </c>
      <c r="J78" s="16">
        <f>Plan2!K78/Plan2!$AE$78*100000</f>
        <v>0</v>
      </c>
      <c r="K78" s="16">
        <f>Plan2!L78/Plan2!$AE$78*100000</f>
        <v>0</v>
      </c>
      <c r="L78" s="16">
        <f>Plan2!M78/Plan2!$AE$78*100000</f>
        <v>0</v>
      </c>
      <c r="M78" s="16">
        <f>Plan2!N78/Plan2!$AE$78*100000</f>
        <v>0</v>
      </c>
      <c r="N78" s="16">
        <f>Plan2!O78/Plan2!$AE$78*100000</f>
        <v>0</v>
      </c>
      <c r="O78" s="16">
        <f>Plan2!P78/Plan2!$AE$78*100000</f>
        <v>0</v>
      </c>
      <c r="P78" s="16">
        <f>Plan2!Q78/Plan2!$AE$78*100000</f>
        <v>0</v>
      </c>
      <c r="Q78" s="16">
        <f>Plan2!R78/Plan2!$AE$78*100000</f>
        <v>0</v>
      </c>
      <c r="R78" s="16">
        <f>Plan2!S78/Plan2!$AE$78*100000</f>
        <v>0</v>
      </c>
      <c r="S78" s="16">
        <f>Plan2!T78/Plan2!$AE$78*100000</f>
        <v>0</v>
      </c>
      <c r="T78" s="16">
        <f>Plan2!U78/Plan2!$AE$78*100000</f>
        <v>0</v>
      </c>
      <c r="U78" s="16">
        <f>Plan2!V78/Plan2!$AE$78*100000</f>
        <v>0</v>
      </c>
      <c r="V78" s="16">
        <f>Plan2!W78/Plan2!$AE$78*100000</f>
        <v>0</v>
      </c>
      <c r="W78" s="16">
        <f>Plan2!X78/Plan2!$AE$78*100000</f>
        <v>0</v>
      </c>
      <c r="X78" s="16">
        <f>Plan2!Y78/Plan2!$AE$78*100000</f>
        <v>0</v>
      </c>
      <c r="Y78" s="16">
        <f>Plan2!Z78/Plan2!$AE$78*100000</f>
        <v>0</v>
      </c>
      <c r="Z78" s="16">
        <f>Plan2!AA78/Plan2!$AE$78*100000</f>
        <v>0</v>
      </c>
      <c r="AA78" s="16">
        <f>Plan2!AB78/Plan2!$AE$78*100000</f>
        <v>0</v>
      </c>
      <c r="AB78" s="92">
        <f>SUM(Plan1!AC78+Plan2!AC78)</f>
        <v>1</v>
      </c>
      <c r="AC78" s="144">
        <v>12483</v>
      </c>
      <c r="AD78" s="9">
        <f t="shared" si="1"/>
        <v>8.010894816951053</v>
      </c>
    </row>
    <row r="79" spans="1:30" ht="18" customHeight="1">
      <c r="A79" s="11" t="s">
        <v>100</v>
      </c>
      <c r="B79" s="16">
        <f>Plan2!C79/Plan2!$AE$79*100000</f>
        <v>0.20238449410959927</v>
      </c>
      <c r="C79" s="16">
        <f>Plan2!D79/Plan2!$AE$79*100000</f>
        <v>0.40476898821919854</v>
      </c>
      <c r="D79" s="16">
        <f>Plan2!E79/Plan2!$AE$79*100000</f>
        <v>0</v>
      </c>
      <c r="E79" s="16">
        <f>Plan2!F79/Plan2!$AE$79*100000</f>
        <v>0.80953797643839709</v>
      </c>
      <c r="F79" s="16">
        <f>Plan2!G79/Plan2!$AE$79*100000</f>
        <v>0</v>
      </c>
      <c r="G79" s="16">
        <f>Plan2!H79/Plan2!$AE$79*100000</f>
        <v>0</v>
      </c>
      <c r="H79" s="16">
        <f>Plan2!I79/Plan2!$AE$79*100000</f>
        <v>0</v>
      </c>
      <c r="I79" s="16">
        <f>Plan2!J79/Plan2!$AE$79*100000</f>
        <v>0</v>
      </c>
      <c r="J79" s="16">
        <f>Plan2!K79/Plan2!$AE$79*100000</f>
        <v>0</v>
      </c>
      <c r="K79" s="16">
        <f>Plan2!L79/Plan2!$AE$79*100000</f>
        <v>0</v>
      </c>
      <c r="L79" s="16">
        <f>Plan2!M79/Plan2!$AE$79*100000</f>
        <v>0</v>
      </c>
      <c r="M79" s="16">
        <f>Plan2!N79/Plan2!$AE$79*100000</f>
        <v>0</v>
      </c>
      <c r="N79" s="16">
        <f>Plan2!O79/Plan2!$AE$79*100000</f>
        <v>0</v>
      </c>
      <c r="O79" s="16">
        <f>Plan2!P79/Plan2!$AE$79*100000</f>
        <v>0</v>
      </c>
      <c r="P79" s="16">
        <f>Plan2!Q79/Plan2!$AE$79*100000</f>
        <v>0</v>
      </c>
      <c r="Q79" s="16">
        <f>Plan2!R79/Plan2!$AE$79*100000</f>
        <v>0</v>
      </c>
      <c r="R79" s="16">
        <f>Plan2!S79/Plan2!$AE$79*100000</f>
        <v>0</v>
      </c>
      <c r="S79" s="16">
        <f>Plan2!T79/Plan2!$AE$79*100000</f>
        <v>0</v>
      </c>
      <c r="T79" s="16">
        <f>Plan2!U79/Plan2!$AE$79*100000</f>
        <v>0</v>
      </c>
      <c r="U79" s="16">
        <f>Plan2!V79/Plan2!$AE$79*100000</f>
        <v>0</v>
      </c>
      <c r="V79" s="16">
        <f>Plan2!W79/Plan2!$AE$79*100000</f>
        <v>0</v>
      </c>
      <c r="W79" s="16">
        <f>Plan2!X79/Plan2!$AE$79*100000</f>
        <v>0</v>
      </c>
      <c r="X79" s="16">
        <f>Plan2!Y79/Plan2!$AE$79*100000</f>
        <v>0</v>
      </c>
      <c r="Y79" s="16">
        <f>Plan2!Z79/Plan2!$AE$79*100000</f>
        <v>0</v>
      </c>
      <c r="Z79" s="16">
        <f>Plan2!AA79/Plan2!$AE$79*100000</f>
        <v>0</v>
      </c>
      <c r="AA79" s="16">
        <f>Plan2!AB79/Plan2!$AE$79*100000</f>
        <v>0</v>
      </c>
      <c r="AB79" s="92">
        <f>SUM(Plan1!AC79+Plan2!AC79)</f>
        <v>56</v>
      </c>
      <c r="AC79" s="144">
        <v>494109</v>
      </c>
      <c r="AD79" s="9">
        <f t="shared" si="1"/>
        <v>11.33353167013756</v>
      </c>
    </row>
    <row r="80" spans="1:30" ht="18" customHeight="1">
      <c r="A80" s="11" t="s">
        <v>101</v>
      </c>
      <c r="B80" s="16">
        <f>Plan2!C80/Plan2!$AE$80*100000</f>
        <v>0</v>
      </c>
      <c r="C80" s="16">
        <f>Plan2!D80/Plan2!$AE$80*100000</f>
        <v>0</v>
      </c>
      <c r="D80" s="16">
        <f>Plan2!E80/Plan2!$AE$80*100000</f>
        <v>0</v>
      </c>
      <c r="E80" s="16">
        <f>Plan2!F80/Plan2!$AE$80*100000</f>
        <v>0</v>
      </c>
      <c r="F80" s="16">
        <f>Plan2!G80/Plan2!$AE$80*100000</f>
        <v>0</v>
      </c>
      <c r="G80" s="16">
        <f>Plan2!H80/Plan2!$AE$80*100000</f>
        <v>0</v>
      </c>
      <c r="H80" s="16">
        <f>Plan2!I80/Plan2!$AE$80*100000</f>
        <v>0</v>
      </c>
      <c r="I80" s="16">
        <f>Plan2!J80/Plan2!$AE$80*100000</f>
        <v>0</v>
      </c>
      <c r="J80" s="16">
        <f>Plan2!K80/Plan2!$AE$80*100000</f>
        <v>0</v>
      </c>
      <c r="K80" s="16">
        <f>Plan2!L80/Plan2!$AE$80*100000</f>
        <v>0</v>
      </c>
      <c r="L80" s="16">
        <f>Plan2!M80/Plan2!$AE$80*100000</f>
        <v>0</v>
      </c>
      <c r="M80" s="16">
        <f>Plan2!N80/Plan2!$AE$80*100000</f>
        <v>0</v>
      </c>
      <c r="N80" s="16">
        <f>Plan2!O80/Plan2!$AE$80*100000</f>
        <v>0</v>
      </c>
      <c r="O80" s="16">
        <f>Plan2!P80/Plan2!$AE$80*100000</f>
        <v>0</v>
      </c>
      <c r="P80" s="16">
        <f>Plan2!Q80/Plan2!$AE$80*100000</f>
        <v>0</v>
      </c>
      <c r="Q80" s="16">
        <f>Plan2!R80/Plan2!$AE$80*100000</f>
        <v>0</v>
      </c>
      <c r="R80" s="16">
        <f>Plan2!S80/Plan2!$AE$80*100000</f>
        <v>0</v>
      </c>
      <c r="S80" s="16">
        <f>Plan2!T80/Plan2!$AE$80*100000</f>
        <v>0</v>
      </c>
      <c r="T80" s="16">
        <f>Plan2!U80/Plan2!$AE$80*100000</f>
        <v>0</v>
      </c>
      <c r="U80" s="16">
        <f>Plan2!V80/Plan2!$AE$80*100000</f>
        <v>0</v>
      </c>
      <c r="V80" s="16">
        <f>Plan2!W80/Plan2!$AE$80*100000</f>
        <v>0</v>
      </c>
      <c r="W80" s="16">
        <f>Plan2!X80/Plan2!$AE$80*100000</f>
        <v>0</v>
      </c>
      <c r="X80" s="16">
        <f>Plan2!Y80/Plan2!$AE$80*100000</f>
        <v>0</v>
      </c>
      <c r="Y80" s="16">
        <f>Plan2!Z80/Plan2!$AE$80*100000</f>
        <v>0</v>
      </c>
      <c r="Z80" s="16">
        <f>Plan2!AA80/Plan2!$AE$80*100000</f>
        <v>0</v>
      </c>
      <c r="AA80" s="16">
        <f>Plan2!AB80/Plan2!$AE$80*100000</f>
        <v>0</v>
      </c>
      <c r="AB80" s="92">
        <f>SUM(Plan1!AC80+Plan2!AC80)</f>
        <v>2</v>
      </c>
      <c r="AC80" s="144">
        <v>28509</v>
      </c>
      <c r="AD80" s="9">
        <f t="shared" si="1"/>
        <v>7.015328492756673</v>
      </c>
    </row>
    <row r="81" spans="1:30" ht="18" customHeight="1">
      <c r="A81" s="11" t="s">
        <v>102</v>
      </c>
      <c r="B81" s="16">
        <f>Plan2!C81/Plan2!$AE$81*100000</f>
        <v>0</v>
      </c>
      <c r="C81" s="16">
        <f>Plan2!D81/Plan2!$AE$81*100000</f>
        <v>0</v>
      </c>
      <c r="D81" s="16">
        <f>Plan2!E81/Plan2!$AE$81*100000</f>
        <v>0</v>
      </c>
      <c r="E81" s="16">
        <f>Plan2!F81/Plan2!$AE$81*100000</f>
        <v>0</v>
      </c>
      <c r="F81" s="16">
        <f>Plan2!G81/Plan2!$AE$81*100000</f>
        <v>0</v>
      </c>
      <c r="G81" s="16">
        <f>Plan2!H81/Plan2!$AE$81*100000</f>
        <v>0</v>
      </c>
      <c r="H81" s="16">
        <f>Plan2!I81/Plan2!$AE$81*100000</f>
        <v>0</v>
      </c>
      <c r="I81" s="16">
        <f>Plan2!J81/Plan2!$AE$81*100000</f>
        <v>0</v>
      </c>
      <c r="J81" s="16">
        <f>Plan2!K81/Plan2!$AE$81*100000</f>
        <v>0</v>
      </c>
      <c r="K81" s="16">
        <f>Plan2!L81/Plan2!$AE$81*100000</f>
        <v>0</v>
      </c>
      <c r="L81" s="16">
        <f>Plan2!M81/Plan2!$AE$81*100000</f>
        <v>0</v>
      </c>
      <c r="M81" s="16">
        <f>Plan2!N81/Plan2!$AE$81*100000</f>
        <v>0</v>
      </c>
      <c r="N81" s="16">
        <f>Plan2!O81/Plan2!$AE$81*100000</f>
        <v>0</v>
      </c>
      <c r="O81" s="16">
        <f>Plan2!P81/Plan2!$AE$81*100000</f>
        <v>0</v>
      </c>
      <c r="P81" s="16">
        <f>Plan2!Q81/Plan2!$AE$81*100000</f>
        <v>0</v>
      </c>
      <c r="Q81" s="16">
        <f>Plan2!R81/Plan2!$AE$81*100000</f>
        <v>0</v>
      </c>
      <c r="R81" s="16">
        <f>Plan2!S81/Plan2!$AE$81*100000</f>
        <v>0</v>
      </c>
      <c r="S81" s="16">
        <f>Plan2!T81/Plan2!$AE$81*100000</f>
        <v>0</v>
      </c>
      <c r="T81" s="16">
        <f>Plan2!U81/Plan2!$AE$81*100000</f>
        <v>0</v>
      </c>
      <c r="U81" s="16">
        <f>Plan2!V81/Plan2!$AE$81*100000</f>
        <v>0</v>
      </c>
      <c r="V81" s="16">
        <f>Plan2!W81/Plan2!$AE$81*100000</f>
        <v>0</v>
      </c>
      <c r="W81" s="16">
        <f>Plan2!X81/Plan2!$AE$81*100000</f>
        <v>0</v>
      </c>
      <c r="X81" s="16">
        <f>Plan2!Y81/Plan2!$AE$81*100000</f>
        <v>0</v>
      </c>
      <c r="Y81" s="16">
        <f>Plan2!Z81/Plan2!$AE$81*100000</f>
        <v>0</v>
      </c>
      <c r="Z81" s="16">
        <f>Plan2!AA81/Plan2!$AE$81*100000</f>
        <v>0</v>
      </c>
      <c r="AA81" s="16">
        <f>Plan2!AB81/Plan2!$AE$81*100000</f>
        <v>0</v>
      </c>
      <c r="AB81" s="92">
        <f>SUM(Plan1!AC81+Plan2!AC81)</f>
        <v>0</v>
      </c>
      <c r="AC81" s="144">
        <v>21396</v>
      </c>
      <c r="AD81" s="9">
        <f t="shared" si="1"/>
        <v>0</v>
      </c>
    </row>
    <row r="82" spans="1:30" ht="18" customHeight="1">
      <c r="A82" s="11" t="s">
        <v>103</v>
      </c>
      <c r="B82" s="16">
        <f>Plan2!C82/Plan2!$AE$82*100000</f>
        <v>0</v>
      </c>
      <c r="C82" s="16">
        <f>Plan2!D82/Plan2!$AE$82*100000</f>
        <v>0</v>
      </c>
      <c r="D82" s="16">
        <f>Plan2!E82/Plan2!$AE$82*100000</f>
        <v>0</v>
      </c>
      <c r="E82" s="16">
        <f>Plan2!F82/Plan2!$AE$82*100000</f>
        <v>0</v>
      </c>
      <c r="F82" s="16">
        <f>Plan2!G82/Plan2!$AE$82*100000</f>
        <v>0</v>
      </c>
      <c r="G82" s="16">
        <f>Plan2!H82/Plan2!$AE$82*100000</f>
        <v>0</v>
      </c>
      <c r="H82" s="16">
        <f>Plan2!I82/Plan2!$AE$82*100000</f>
        <v>0</v>
      </c>
      <c r="I82" s="16">
        <f>Plan2!J82/Plan2!$AE$82*100000</f>
        <v>0</v>
      </c>
      <c r="J82" s="16">
        <f>Plan2!K82/Plan2!$AE$82*100000</f>
        <v>0</v>
      </c>
      <c r="K82" s="16">
        <f>Plan2!L82/Plan2!$AE$82*100000</f>
        <v>0</v>
      </c>
      <c r="L82" s="16">
        <f>Plan2!M82/Plan2!$AE$82*100000</f>
        <v>0</v>
      </c>
      <c r="M82" s="16">
        <f>Plan2!N82/Plan2!$AE$82*100000</f>
        <v>0</v>
      </c>
      <c r="N82" s="16">
        <f>Plan2!O82/Plan2!$AE$82*100000</f>
        <v>0</v>
      </c>
      <c r="O82" s="16">
        <f>Plan2!P82/Plan2!$AE$82*100000</f>
        <v>0</v>
      </c>
      <c r="P82" s="16">
        <f>Plan2!Q82/Plan2!$AE$82*100000</f>
        <v>0</v>
      </c>
      <c r="Q82" s="16">
        <f>Plan2!R82/Plan2!$AE$82*100000</f>
        <v>0</v>
      </c>
      <c r="R82" s="16">
        <f>Plan2!S82/Plan2!$AE$82*100000</f>
        <v>0</v>
      </c>
      <c r="S82" s="16">
        <f>Plan2!T82/Plan2!$AE$82*100000</f>
        <v>0</v>
      </c>
      <c r="T82" s="16">
        <f>Plan2!U82/Plan2!$AE$82*100000</f>
        <v>0</v>
      </c>
      <c r="U82" s="16">
        <f>Plan2!V82/Plan2!$AE$82*100000</f>
        <v>0</v>
      </c>
      <c r="V82" s="16">
        <f>Plan2!W82/Plan2!$AE$82*100000</f>
        <v>0</v>
      </c>
      <c r="W82" s="16">
        <f>Plan2!X82/Plan2!$AE$82*100000</f>
        <v>0</v>
      </c>
      <c r="X82" s="16">
        <f>Plan2!Y82/Plan2!$AE$82*100000</f>
        <v>0</v>
      </c>
      <c r="Y82" s="16">
        <f>Plan2!Z82/Plan2!$AE$82*100000</f>
        <v>0</v>
      </c>
      <c r="Z82" s="16">
        <f>Plan2!AA82/Plan2!$AE$82*100000</f>
        <v>0</v>
      </c>
      <c r="AA82" s="16">
        <f>Plan2!AB82/Plan2!$AE$82*100000</f>
        <v>0</v>
      </c>
      <c r="AB82" s="92">
        <f>SUM(Plan1!AC82+Plan2!AC82)</f>
        <v>12</v>
      </c>
      <c r="AC82" s="144">
        <v>24165</v>
      </c>
      <c r="AD82" s="9">
        <f t="shared" si="1"/>
        <v>49.658597144630662</v>
      </c>
    </row>
    <row r="83" spans="1:30" ht="18" customHeight="1">
      <c r="A83" s="11" t="s">
        <v>104</v>
      </c>
      <c r="B83" s="16">
        <f>Plan2!C83/Plan2!$AE$83*100000</f>
        <v>0</v>
      </c>
      <c r="C83" s="16">
        <f>Plan2!D83/Plan2!$AE$83*100000</f>
        <v>0</v>
      </c>
      <c r="D83" s="16">
        <f>Plan2!E83/Plan2!$AE$83*100000</f>
        <v>2.6436842383545711</v>
      </c>
      <c r="E83" s="16">
        <f>Plan2!F83/Plan2!$AE$83*100000</f>
        <v>0</v>
      </c>
      <c r="F83" s="16">
        <f>Plan2!G83/Plan2!$AE$83*100000</f>
        <v>0</v>
      </c>
      <c r="G83" s="16">
        <f>Plan2!H83/Plan2!$AE$83*100000</f>
        <v>0</v>
      </c>
      <c r="H83" s="16">
        <f>Plan2!I83/Plan2!$AE$83*100000</f>
        <v>0</v>
      </c>
      <c r="I83" s="16">
        <f>Plan2!J83/Plan2!$AE$83*100000</f>
        <v>0</v>
      </c>
      <c r="J83" s="16">
        <f>Plan2!K83/Plan2!$AE$83*100000</f>
        <v>0</v>
      </c>
      <c r="K83" s="16">
        <f>Plan2!L83/Plan2!$AE$83*100000</f>
        <v>0</v>
      </c>
      <c r="L83" s="16">
        <f>Plan2!M83/Plan2!$AE$83*100000</f>
        <v>0</v>
      </c>
      <c r="M83" s="16">
        <f>Plan2!N83/Plan2!$AE$83*100000</f>
        <v>0</v>
      </c>
      <c r="N83" s="16">
        <f>Plan2!O83/Plan2!$AE$83*100000</f>
        <v>0</v>
      </c>
      <c r="O83" s="16">
        <f>Plan2!P83/Plan2!$AE$83*100000</f>
        <v>0</v>
      </c>
      <c r="P83" s="16">
        <f>Plan2!Q83/Plan2!$AE$83*100000</f>
        <v>0</v>
      </c>
      <c r="Q83" s="16">
        <f>Plan2!R83/Plan2!$AE$83*100000</f>
        <v>0</v>
      </c>
      <c r="R83" s="16">
        <f>Plan2!S83/Plan2!$AE$83*100000</f>
        <v>0</v>
      </c>
      <c r="S83" s="16">
        <f>Plan2!T83/Plan2!$AE$83*100000</f>
        <v>0</v>
      </c>
      <c r="T83" s="16">
        <f>Plan2!U83/Plan2!$AE$83*100000</f>
        <v>0</v>
      </c>
      <c r="U83" s="16">
        <f>Plan2!V83/Plan2!$AE$83*100000</f>
        <v>0</v>
      </c>
      <c r="V83" s="16">
        <f>Plan2!W83/Plan2!$AE$83*100000</f>
        <v>0</v>
      </c>
      <c r="W83" s="16">
        <f>Plan2!X83/Plan2!$AE$83*100000</f>
        <v>0</v>
      </c>
      <c r="X83" s="16">
        <f>Plan2!Y83/Plan2!$AE$83*100000</f>
        <v>0</v>
      </c>
      <c r="Y83" s="16">
        <f>Plan2!Z83/Plan2!$AE$83*100000</f>
        <v>0</v>
      </c>
      <c r="Z83" s="16">
        <f>Plan2!AA83/Plan2!$AE$83*100000</f>
        <v>0</v>
      </c>
      <c r="AA83" s="16">
        <f>Plan2!AB83/Plan2!$AE$83*100000</f>
        <v>0</v>
      </c>
      <c r="AB83" s="92">
        <f>SUM(Plan1!AC83+Plan2!AC83)</f>
        <v>6</v>
      </c>
      <c r="AC83" s="144">
        <v>75652</v>
      </c>
      <c r="AD83" s="9">
        <f t="shared" si="1"/>
        <v>7.9310527150637125</v>
      </c>
    </row>
    <row r="84" spans="1:30" ht="18" customHeight="1">
      <c r="A84" s="11" t="s">
        <v>105</v>
      </c>
      <c r="B84" s="16">
        <f>Plan2!C84/Plan2!$AE$84*100000</f>
        <v>0</v>
      </c>
      <c r="C84" s="16">
        <f>Plan2!D84/Plan2!$AE$84*100000</f>
        <v>0</v>
      </c>
      <c r="D84" s="16">
        <f>Plan2!E84/Plan2!$AE$84*100000</f>
        <v>0</v>
      </c>
      <c r="E84" s="16">
        <f>Plan2!F84/Plan2!$AE$84*100000</f>
        <v>0</v>
      </c>
      <c r="F84" s="16">
        <f>Plan2!G84/Plan2!$AE$84*100000</f>
        <v>0</v>
      </c>
      <c r="G84" s="16">
        <f>Plan2!H84/Plan2!$AE$84*100000</f>
        <v>0</v>
      </c>
      <c r="H84" s="16">
        <f>Plan2!I84/Plan2!$AE$84*100000</f>
        <v>0</v>
      </c>
      <c r="I84" s="16">
        <f>Plan2!J84/Plan2!$AE$84*100000</f>
        <v>0</v>
      </c>
      <c r="J84" s="16">
        <f>Plan2!K84/Plan2!$AE$84*100000</f>
        <v>0</v>
      </c>
      <c r="K84" s="16">
        <f>Plan2!L84/Plan2!$AE$84*100000</f>
        <v>0</v>
      </c>
      <c r="L84" s="16">
        <f>Plan2!M84/Plan2!$AE$84*100000</f>
        <v>0</v>
      </c>
      <c r="M84" s="16">
        <f>Plan2!N84/Plan2!$AE$84*100000</f>
        <v>0</v>
      </c>
      <c r="N84" s="16">
        <f>Plan2!O84/Plan2!$AE$84*100000</f>
        <v>0</v>
      </c>
      <c r="O84" s="16">
        <f>Plan2!P84/Plan2!$AE$84*100000</f>
        <v>0</v>
      </c>
      <c r="P84" s="16">
        <f>Plan2!Q84/Plan2!$AE$84*100000</f>
        <v>0</v>
      </c>
      <c r="Q84" s="16">
        <f>Plan2!R84/Plan2!$AE$84*100000</f>
        <v>0</v>
      </c>
      <c r="R84" s="16">
        <f>Plan2!S84/Plan2!$AE$84*100000</f>
        <v>0</v>
      </c>
      <c r="S84" s="16">
        <f>Plan2!T84/Plan2!$AE$84*100000</f>
        <v>0</v>
      </c>
      <c r="T84" s="16">
        <f>Plan2!U84/Plan2!$AE$84*100000</f>
        <v>0</v>
      </c>
      <c r="U84" s="16">
        <f>Plan2!V84/Plan2!$AE$84*100000</f>
        <v>0</v>
      </c>
      <c r="V84" s="16">
        <f>Plan2!W84/Plan2!$AE$84*100000</f>
        <v>0</v>
      </c>
      <c r="W84" s="16">
        <f>Plan2!X84/Plan2!$AE$84*100000</f>
        <v>0</v>
      </c>
      <c r="X84" s="16">
        <f>Plan2!Y84/Plan2!$AE$84*100000</f>
        <v>0</v>
      </c>
      <c r="Y84" s="16">
        <f>Plan2!Z84/Plan2!$AE$84*100000</f>
        <v>0</v>
      </c>
      <c r="Z84" s="16">
        <f>Plan2!AA84/Plan2!$AE$84*100000</f>
        <v>0</v>
      </c>
      <c r="AA84" s="16">
        <f>Plan2!AB84/Plan2!$AE$84*100000</f>
        <v>0</v>
      </c>
      <c r="AB84" s="92">
        <f>SUM(Plan1!AC84+Plan2!AC84)</f>
        <v>3</v>
      </c>
      <c r="AC84" s="144">
        <v>9414</v>
      </c>
      <c r="AD84" s="9">
        <f t="shared" si="1"/>
        <v>31.867431485022308</v>
      </c>
    </row>
    <row r="85" spans="1:30" ht="18" customHeight="1">
      <c r="A85" s="11" t="s">
        <v>106</v>
      </c>
      <c r="B85" s="16">
        <f>Plan2!C85/Plan2!$AE$85*100000</f>
        <v>0</v>
      </c>
      <c r="C85" s="16">
        <f>Plan2!D85/Plan2!$AE$85*100000</f>
        <v>0</v>
      </c>
      <c r="D85" s="16">
        <f>Plan2!E85/Plan2!$AE$85*100000</f>
        <v>0</v>
      </c>
      <c r="E85" s="16">
        <f>Plan2!F85/Plan2!$AE$85*100000</f>
        <v>0</v>
      </c>
      <c r="F85" s="16">
        <f>Plan2!G85/Plan2!$AE$85*100000</f>
        <v>0</v>
      </c>
      <c r="G85" s="16">
        <f>Plan2!H85/Plan2!$AE$85*100000</f>
        <v>0</v>
      </c>
      <c r="H85" s="16">
        <f>Plan2!I85/Plan2!$AE$85*100000</f>
        <v>0</v>
      </c>
      <c r="I85" s="16">
        <f>Plan2!J85/Plan2!$AE$85*100000</f>
        <v>0</v>
      </c>
      <c r="J85" s="16">
        <f>Plan2!K85/Plan2!$AE$85*100000</f>
        <v>0</v>
      </c>
      <c r="K85" s="16">
        <f>Plan2!L85/Plan2!$AE$85*100000</f>
        <v>0</v>
      </c>
      <c r="L85" s="16">
        <f>Plan2!M85/Plan2!$AE$85*100000</f>
        <v>0</v>
      </c>
      <c r="M85" s="16">
        <f>Plan2!N85/Plan2!$AE$85*100000</f>
        <v>0</v>
      </c>
      <c r="N85" s="16">
        <f>Plan2!O85/Plan2!$AE$85*100000</f>
        <v>0</v>
      </c>
      <c r="O85" s="16">
        <f>Plan2!P85/Plan2!$AE$85*100000</f>
        <v>0</v>
      </c>
      <c r="P85" s="16">
        <f>Plan2!Q85/Plan2!$AE$85*100000</f>
        <v>0</v>
      </c>
      <c r="Q85" s="16">
        <f>Plan2!R85/Plan2!$AE$85*100000</f>
        <v>0</v>
      </c>
      <c r="R85" s="16">
        <f>Plan2!S85/Plan2!$AE$85*100000</f>
        <v>0</v>
      </c>
      <c r="S85" s="16">
        <f>Plan2!T85/Plan2!$AE$85*100000</f>
        <v>0</v>
      </c>
      <c r="T85" s="16">
        <f>Plan2!U85/Plan2!$AE$85*100000</f>
        <v>0</v>
      </c>
      <c r="U85" s="16">
        <f>Plan2!V85/Plan2!$AE$85*100000</f>
        <v>0</v>
      </c>
      <c r="V85" s="16">
        <f>Plan2!W85/Plan2!$AE$85*100000</f>
        <v>0</v>
      </c>
      <c r="W85" s="16">
        <f>Plan2!X85/Plan2!$AE$85*100000</f>
        <v>0</v>
      </c>
      <c r="X85" s="16">
        <f>Plan2!Y85/Plan2!$AE$85*100000</f>
        <v>0</v>
      </c>
      <c r="Y85" s="16">
        <f>Plan2!Z85/Plan2!$AE$85*100000</f>
        <v>0</v>
      </c>
      <c r="Z85" s="16">
        <f>Plan2!AA85/Plan2!$AE$85*100000</f>
        <v>0</v>
      </c>
      <c r="AA85" s="16">
        <f>Plan2!AB85/Plan2!$AE$85*100000</f>
        <v>0</v>
      </c>
      <c r="AB85" s="92">
        <f>SUM(Plan1!AC85+Plan2!AC85)</f>
        <v>0</v>
      </c>
      <c r="AC85" s="144">
        <v>14677</v>
      </c>
      <c r="AD85" s="9">
        <f t="shared" si="1"/>
        <v>0</v>
      </c>
    </row>
    <row r="86" spans="1:30" ht="18" customHeight="1">
      <c r="A86" s="11" t="s">
        <v>107</v>
      </c>
      <c r="B86" s="16">
        <f>Plan2!C86/Plan2!$AE$86*100000</f>
        <v>0.41695853764301677</v>
      </c>
      <c r="C86" s="16">
        <f>Plan2!D86/Plan2!$AE$86*100000</f>
        <v>0.20847926882150838</v>
      </c>
      <c r="D86" s="16">
        <f>Plan2!E86/Plan2!$AE$86*100000</f>
        <v>0.20847926882150838</v>
      </c>
      <c r="E86" s="16">
        <f>Plan2!F86/Plan2!$AE$86*100000</f>
        <v>0.20847926882150838</v>
      </c>
      <c r="F86" s="16">
        <f>Plan2!G86/Plan2!$AE$86*100000</f>
        <v>0.20847926882150838</v>
      </c>
      <c r="G86" s="16">
        <f>Plan2!H86/Plan2!$AE$86*100000</f>
        <v>0.41695853764301677</v>
      </c>
      <c r="H86" s="16">
        <f>Plan2!I86/Plan2!$AE$86*100000</f>
        <v>0</v>
      </c>
      <c r="I86" s="16">
        <f>Plan2!J86/Plan2!$AE$86*100000</f>
        <v>0</v>
      </c>
      <c r="J86" s="16">
        <f>Plan2!K86/Plan2!$AE$86*100000</f>
        <v>0</v>
      </c>
      <c r="K86" s="16">
        <f>Plan2!L86/Plan2!$AE$86*100000</f>
        <v>0</v>
      </c>
      <c r="L86" s="16">
        <f>Plan2!M86/Plan2!$AE$86*100000</f>
        <v>0</v>
      </c>
      <c r="M86" s="16">
        <f>Plan2!N86/Plan2!$AE$86*100000</f>
        <v>0</v>
      </c>
      <c r="N86" s="16">
        <f>Plan2!O86/Plan2!$AE$86*100000</f>
        <v>0</v>
      </c>
      <c r="O86" s="16">
        <f>Plan2!P86/Plan2!$AE$86*100000</f>
        <v>0</v>
      </c>
      <c r="P86" s="16">
        <f>Plan2!Q86/Plan2!$AE$86*100000</f>
        <v>0</v>
      </c>
      <c r="Q86" s="16">
        <f>Plan2!R86/Plan2!$AE$86*100000</f>
        <v>0</v>
      </c>
      <c r="R86" s="16">
        <f>Plan2!S86/Plan2!$AE$86*100000</f>
        <v>0</v>
      </c>
      <c r="S86" s="16">
        <f>Plan2!T86/Plan2!$AE$86*100000</f>
        <v>0</v>
      </c>
      <c r="T86" s="16">
        <f>Plan2!U86/Plan2!$AE$86*100000</f>
        <v>0</v>
      </c>
      <c r="U86" s="16">
        <f>Plan2!V86/Plan2!$AE$86*100000</f>
        <v>0</v>
      </c>
      <c r="V86" s="16">
        <f>Plan2!W86/Plan2!$AE$86*100000</f>
        <v>0</v>
      </c>
      <c r="W86" s="16">
        <f>Plan2!X86/Plan2!$AE$86*100000</f>
        <v>0</v>
      </c>
      <c r="X86" s="16">
        <f>Plan2!Y86/Plan2!$AE$86*100000</f>
        <v>0</v>
      </c>
      <c r="Y86" s="16">
        <f>Plan2!Z86/Plan2!$AE$86*100000</f>
        <v>0</v>
      </c>
      <c r="Z86" s="16">
        <f>Plan2!AA86/Plan2!$AE$86*100000</f>
        <v>0</v>
      </c>
      <c r="AA86" s="16">
        <f>Plan2!AB86/Plan2!$AE$86*100000</f>
        <v>0</v>
      </c>
      <c r="AB86" s="92">
        <f>SUM(Plan1!AC86+Plan2!AC86)</f>
        <v>263</v>
      </c>
      <c r="AC86" s="144">
        <v>479664</v>
      </c>
      <c r="AD86" s="9">
        <f t="shared" si="1"/>
        <v>54.83004770005671</v>
      </c>
    </row>
    <row r="87" spans="1:30" ht="18" customHeight="1" thickBot="1">
      <c r="A87" s="13" t="s">
        <v>108</v>
      </c>
      <c r="B87" s="48">
        <f>Plan2!C87/Plan2!$AE$87*100000</f>
        <v>1.6687294016214487</v>
      </c>
      <c r="C87" s="48">
        <f>Plan2!D87/Plan2!$AE$87*100000</f>
        <v>1.3906078346845407</v>
      </c>
      <c r="D87" s="48">
        <f>Plan2!E87/Plan2!$AE$87*100000</f>
        <v>1.6687294016214487</v>
      </c>
      <c r="E87" s="48">
        <f>Plan2!F87/Plan2!$AE$87*100000</f>
        <v>0.83436470081072434</v>
      </c>
      <c r="F87" s="48">
        <f>Plan2!G87/Plan2!$AE$87*100000</f>
        <v>1.6687294016214487</v>
      </c>
      <c r="G87" s="48">
        <f>Plan2!H87/Plan2!$AE$87*100000</f>
        <v>1.6687294016214487</v>
      </c>
      <c r="H87" s="48">
        <f>Plan2!I87/Plan2!$AE$87*100000</f>
        <v>0.55624313387381619</v>
      </c>
      <c r="I87" s="48">
        <f>Plan2!J87/Plan2!$AE$87*100000</f>
        <v>0.55624313387381619</v>
      </c>
      <c r="J87" s="48">
        <f>Plan2!K87/Plan2!$AE$87*100000</f>
        <v>0</v>
      </c>
      <c r="K87" s="48">
        <f>Plan2!L87/Plan2!$AE$87*100000</f>
        <v>0</v>
      </c>
      <c r="L87" s="48">
        <f>Plan2!M87/Plan2!$AE$87*100000</f>
        <v>0</v>
      </c>
      <c r="M87" s="48">
        <f>Plan2!N87/Plan2!$AE$87*100000</f>
        <v>0</v>
      </c>
      <c r="N87" s="48">
        <f>Plan2!O87/Plan2!$AE$87*100000</f>
        <v>0</v>
      </c>
      <c r="O87" s="48">
        <f>Plan2!P87/Plan2!$AE$87*100000</f>
        <v>0</v>
      </c>
      <c r="P87" s="48">
        <f>Plan2!Q87/Plan2!$AE$87*100000</f>
        <v>0</v>
      </c>
      <c r="Q87" s="48">
        <f>Plan2!R87/Plan2!$AE$87*100000</f>
        <v>0</v>
      </c>
      <c r="R87" s="48">
        <f>Plan2!S87/Plan2!$AE$87*100000</f>
        <v>0</v>
      </c>
      <c r="S87" s="48">
        <f>Plan2!T87/Plan2!$AE$87*100000</f>
        <v>0</v>
      </c>
      <c r="T87" s="48">
        <f>Plan2!U87/Plan2!$AE$87*100000</f>
        <v>0</v>
      </c>
      <c r="U87" s="48">
        <f>Plan2!V87/Plan2!$AE$87*100000</f>
        <v>0</v>
      </c>
      <c r="V87" s="48">
        <f>Plan2!W87/Plan2!$AE$87*100000</f>
        <v>0</v>
      </c>
      <c r="W87" s="48">
        <f>Plan2!X87/Plan2!$AE$87*100000</f>
        <v>0</v>
      </c>
      <c r="X87" s="48">
        <f>Plan2!Y87/Plan2!$AE$87*100000</f>
        <v>0</v>
      </c>
      <c r="Y87" s="48">
        <f>Plan2!Z87/Plan2!$AE$87*100000</f>
        <v>0</v>
      </c>
      <c r="Z87" s="48">
        <f>Plan2!AA87/Plan2!$AE$87*100000</f>
        <v>0</v>
      </c>
      <c r="AA87" s="48">
        <f>Plan2!AB87/Plan2!$AE$87*100000</f>
        <v>0</v>
      </c>
      <c r="AB87" s="92">
        <f>SUM(Plan1!AC87+Plan2!AC87)</f>
        <v>290</v>
      </c>
      <c r="AC87" s="143">
        <v>359555</v>
      </c>
      <c r="AD87" s="9">
        <f t="shared" si="1"/>
        <v>80.655254411703353</v>
      </c>
    </row>
    <row r="88" spans="1:30" ht="18" customHeight="1" thickBot="1">
      <c r="A88" s="108" t="s">
        <v>109</v>
      </c>
      <c r="B88" s="109">
        <f>Plan2!C88/Plan2!$AE$88*100000</f>
        <v>0.32715126493036589</v>
      </c>
      <c r="C88" s="109">
        <f>Plan2!D88/Plan2!$AE$88*100000</f>
        <v>0.40264771068352717</v>
      </c>
      <c r="D88" s="109">
        <f>Plan2!E88/Plan2!$AE$88*100000</f>
        <v>0.42781319260124767</v>
      </c>
      <c r="E88" s="109">
        <f>Plan2!F88/Plan2!$AE$88*100000</f>
        <v>0.40264771068352717</v>
      </c>
      <c r="F88" s="109">
        <f>Plan2!G88/Plan2!$AE$88*100000</f>
        <v>0.40264771068352717</v>
      </c>
      <c r="G88" s="109">
        <f>Plan2!H88/Plan2!$AE$88*100000</f>
        <v>0.32715126493036589</v>
      </c>
      <c r="H88" s="109">
        <f>Plan2!I88/Plan2!$AE$88*100000</f>
        <v>0.20132385534176359</v>
      </c>
      <c r="I88" s="109">
        <f>Plan2!J88/Plan2!$AE$88*100000</f>
        <v>0.17615837342404314</v>
      </c>
      <c r="J88" s="109">
        <f>Plan2!K88/Plan2!$AE$88*100000</f>
        <v>0</v>
      </c>
      <c r="K88" s="109">
        <f>Plan2!L88/Plan2!$AE$88*100000</f>
        <v>0</v>
      </c>
      <c r="L88" s="109">
        <f>Plan2!M88/Plan2!$AE$88*100000</f>
        <v>0</v>
      </c>
      <c r="M88" s="109">
        <f>Plan2!N88/Plan2!$AE$88*100000</f>
        <v>0</v>
      </c>
      <c r="N88" s="109">
        <f>Plan2!O88/Plan2!$AE$88*100000</f>
        <v>0</v>
      </c>
      <c r="O88" s="109">
        <f>Plan2!P88/Plan2!$AE$88*100000</f>
        <v>0</v>
      </c>
      <c r="P88" s="109">
        <f>Plan2!Q88/Plan2!$AE$88*100000</f>
        <v>0</v>
      </c>
      <c r="Q88" s="109">
        <f>Plan2!R88/Plan2!$AE$88*100000</f>
        <v>0</v>
      </c>
      <c r="R88" s="109">
        <f>Plan2!S88/Plan2!$AE$88*100000</f>
        <v>0</v>
      </c>
      <c r="S88" s="109">
        <f>Plan2!T88/Plan2!$AE$88*100000</f>
        <v>0</v>
      </c>
      <c r="T88" s="109">
        <f>Plan2!U88/Plan2!$AE$88*100000</f>
        <v>0</v>
      </c>
      <c r="U88" s="109">
        <f>Plan2!V88/Plan2!$AE$88*100000</f>
        <v>0</v>
      </c>
      <c r="V88" s="109">
        <f>Plan2!W88/Plan2!$AE$88*100000</f>
        <v>0</v>
      </c>
      <c r="W88" s="109">
        <f>Plan2!X88/Plan2!$AE$88*100000</f>
        <v>0</v>
      </c>
      <c r="X88" s="109">
        <f>Plan2!Y88/Plan2!$AE$88*100000</f>
        <v>0</v>
      </c>
      <c r="Y88" s="109">
        <f>Plan2!Z88/Plan2!$AE$88*100000</f>
        <v>0</v>
      </c>
      <c r="Z88" s="109">
        <f>Plan2!AA88/Plan2!$AE$88*100000</f>
        <v>0</v>
      </c>
      <c r="AA88" s="109">
        <f>Plan2!AB88/Plan2!$AE$88*100000</f>
        <v>0</v>
      </c>
      <c r="AB88" s="50">
        <f>SUM(Plan1!AC88+Plan2!AC88)</f>
        <v>1253</v>
      </c>
      <c r="AC88" s="14">
        <f>SUM(AC10:AC87)</f>
        <v>3973697</v>
      </c>
      <c r="AD88" s="15">
        <f>(AB88*100000)/AC88</f>
        <v>31.532348842903723</v>
      </c>
    </row>
    <row r="89" spans="1:30" ht="18" customHeight="1" thickBot="1">
      <c r="A89" s="108" t="s">
        <v>147</v>
      </c>
      <c r="B89" s="276">
        <f>Plan2!C89/Plan2!AE88*100000</f>
        <v>1.5602598788986681</v>
      </c>
      <c r="C89" s="276"/>
      <c r="D89" s="276"/>
      <c r="E89" s="277"/>
      <c r="F89" s="258">
        <f>Plan2!G89/Plan2!AE88*100000</f>
        <v>1.1072812043796998</v>
      </c>
      <c r="G89" s="265"/>
      <c r="H89" s="265"/>
      <c r="I89" s="265"/>
      <c r="J89" s="266"/>
      <c r="K89" s="258">
        <f>Plan2!L89/Plan2!AE88*100000</f>
        <v>0</v>
      </c>
      <c r="L89" s="259"/>
      <c r="M89" s="259"/>
      <c r="N89" s="260"/>
      <c r="O89" s="258">
        <f>Plan2!P89/Plan2!AE88*100000</f>
        <v>0</v>
      </c>
      <c r="P89" s="259"/>
      <c r="Q89" s="259"/>
      <c r="R89" s="260"/>
      <c r="S89" s="258">
        <f>Plan2!T89/Plan2!AE88*100000</f>
        <v>0</v>
      </c>
      <c r="T89" s="265"/>
      <c r="U89" s="265"/>
      <c r="V89" s="265"/>
      <c r="W89" s="266"/>
      <c r="X89" s="258">
        <f>Plan2!Y89/Plan2!AE88*100000</f>
        <v>0</v>
      </c>
      <c r="Y89" s="265"/>
      <c r="Z89" s="265"/>
      <c r="AA89" s="266"/>
      <c r="AB89" s="50"/>
      <c r="AC89" s="14"/>
      <c r="AD89" s="15"/>
    </row>
    <row r="90" spans="1:30">
      <c r="A90" s="58" t="s">
        <v>164</v>
      </c>
      <c r="B90" s="76"/>
      <c r="C90" s="60"/>
      <c r="D90" s="60"/>
      <c r="E90" s="60"/>
      <c r="F90" s="60"/>
      <c r="G90" s="252" t="s">
        <v>171</v>
      </c>
      <c r="H90" s="252"/>
      <c r="I90" s="252"/>
      <c r="J90" s="252"/>
      <c r="K90" s="252"/>
      <c r="L90" s="252"/>
      <c r="M90" s="252"/>
      <c r="N90" s="252"/>
      <c r="O90" s="252"/>
      <c r="P90" s="252"/>
      <c r="Q90" s="252"/>
      <c r="R90" s="252"/>
      <c r="S90" s="252"/>
      <c r="T90" s="252"/>
      <c r="U90" s="252"/>
      <c r="V90" s="252"/>
      <c r="W90" s="252"/>
      <c r="X90" s="252"/>
      <c r="Y90" s="252"/>
      <c r="Z90" s="252"/>
      <c r="AA90" s="252"/>
      <c r="AB90" s="252"/>
      <c r="AC90" s="203"/>
      <c r="AD90" s="203"/>
    </row>
    <row r="91" spans="1:30">
      <c r="A91" s="203"/>
      <c r="B91" s="203"/>
      <c r="C91" s="203"/>
      <c r="D91" s="203"/>
      <c r="E91" s="203"/>
      <c r="F91" s="203"/>
      <c r="G91" s="203" t="s">
        <v>110</v>
      </c>
      <c r="H91" s="203"/>
      <c r="I91" s="203"/>
      <c r="J91" s="203"/>
      <c r="K91" s="203"/>
      <c r="L91" s="203"/>
      <c r="M91" s="203"/>
      <c r="N91" s="203"/>
      <c r="O91" s="203"/>
      <c r="P91" s="203"/>
      <c r="Q91" s="203"/>
      <c r="R91" s="203"/>
      <c r="S91" s="203"/>
      <c r="T91" s="203"/>
      <c r="U91" s="203"/>
      <c r="V91" s="203"/>
      <c r="W91" s="203"/>
      <c r="X91" s="203"/>
      <c r="Y91" s="203"/>
      <c r="Z91" s="203"/>
      <c r="AA91" s="203"/>
      <c r="AB91" s="203"/>
      <c r="AC91" s="209"/>
      <c r="AD91" s="209"/>
    </row>
    <row r="92" spans="1:30">
      <c r="A92" s="77" t="s">
        <v>111</v>
      </c>
      <c r="B92" s="203"/>
      <c r="C92" s="203"/>
      <c r="D92" s="203"/>
      <c r="E92" s="203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3"/>
      <c r="S92" s="203"/>
      <c r="T92" s="203"/>
      <c r="U92" s="203"/>
      <c r="V92" s="203"/>
      <c r="W92" s="203"/>
      <c r="X92" s="203"/>
      <c r="Y92" s="203"/>
      <c r="Z92" s="203"/>
      <c r="AA92" s="203"/>
      <c r="AB92" s="203"/>
      <c r="AC92" s="203"/>
      <c r="AD92" s="203"/>
    </row>
    <row r="93" spans="1:30">
      <c r="A93" s="207" t="s">
        <v>172</v>
      </c>
      <c r="B93" s="207"/>
      <c r="C93" s="207"/>
      <c r="D93" s="207"/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7"/>
      <c r="P93" s="207"/>
      <c r="Q93" s="207"/>
      <c r="R93" s="207"/>
      <c r="S93" s="207"/>
      <c r="T93" s="207"/>
      <c r="U93" s="207"/>
      <c r="V93" s="207"/>
      <c r="W93" s="207"/>
      <c r="X93" s="207"/>
      <c r="Y93" s="207"/>
      <c r="Z93" s="207"/>
      <c r="AA93" s="207"/>
      <c r="AB93" s="207"/>
      <c r="AC93" s="207"/>
      <c r="AD93" s="207"/>
    </row>
    <row r="94" spans="1:30">
      <c r="A94" s="207" t="s">
        <v>162</v>
      </c>
      <c r="B94" s="207"/>
      <c r="C94" s="207"/>
      <c r="D94" s="207"/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7"/>
      <c r="P94" s="207"/>
      <c r="Q94" s="207"/>
      <c r="R94" s="207"/>
      <c r="S94" s="207"/>
      <c r="T94" s="207"/>
      <c r="U94" s="207"/>
      <c r="V94" s="207"/>
      <c r="W94" s="207"/>
      <c r="X94" s="207"/>
      <c r="Y94" s="207"/>
      <c r="Z94" s="207"/>
      <c r="AA94" s="207"/>
      <c r="AB94" s="207"/>
      <c r="AC94" s="207"/>
      <c r="AD94" s="207"/>
    </row>
  </sheetData>
  <sheetProtection password="B30E" sheet="1" objects="1" scenarios="1" selectLockedCells="1" selectUnlockedCells="1"/>
  <mergeCells count="28">
    <mergeCell ref="X89:AA89"/>
    <mergeCell ref="A93:AD93"/>
    <mergeCell ref="G90:AB90"/>
    <mergeCell ref="AC90:AD90"/>
    <mergeCell ref="A94:AD94"/>
    <mergeCell ref="A91:F91"/>
    <mergeCell ref="G91:AB91"/>
    <mergeCell ref="AC91:AD91"/>
    <mergeCell ref="B92:AD92"/>
    <mergeCell ref="B89:E89"/>
    <mergeCell ref="O89:R89"/>
    <mergeCell ref="F89:J89"/>
    <mergeCell ref="K89:N89"/>
    <mergeCell ref="S89:W89"/>
    <mergeCell ref="A7:H7"/>
    <mergeCell ref="A8:A9"/>
    <mergeCell ref="AB7:AD7"/>
    <mergeCell ref="AB8:AB9"/>
    <mergeCell ref="AC8:AC9"/>
    <mergeCell ref="AD8:AD9"/>
    <mergeCell ref="B8:AA8"/>
    <mergeCell ref="T7:AA7"/>
    <mergeCell ref="A6:AD6"/>
    <mergeCell ref="A1:AD1"/>
    <mergeCell ref="A2:AD2"/>
    <mergeCell ref="A3:AD3"/>
    <mergeCell ref="A4:AD4"/>
    <mergeCell ref="A5:AE5"/>
  </mergeCells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1:BA2"/>
  <sheetViews>
    <sheetView topLeftCell="A7" workbookViewId="0">
      <selection activeCell="A56" sqref="A56"/>
    </sheetView>
  </sheetViews>
  <sheetFormatPr defaultRowHeight="12.75"/>
  <sheetData>
    <row r="1" spans="2:5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</row>
    <row r="2" spans="2:53">
      <c r="B2">
        <v>7</v>
      </c>
      <c r="C2">
        <v>7</v>
      </c>
      <c r="D2">
        <v>3</v>
      </c>
      <c r="E2">
        <v>5</v>
      </c>
      <c r="F2">
        <v>3</v>
      </c>
      <c r="G2">
        <v>4</v>
      </c>
      <c r="H2">
        <v>5</v>
      </c>
      <c r="I2">
        <v>9</v>
      </c>
      <c r="J2">
        <v>5</v>
      </c>
      <c r="K2">
        <v>6</v>
      </c>
      <c r="L2">
        <v>9</v>
      </c>
      <c r="M2">
        <v>2</v>
      </c>
      <c r="N2">
        <v>1</v>
      </c>
      <c r="O2">
        <v>2</v>
      </c>
      <c r="P2">
        <v>1</v>
      </c>
      <c r="Q2">
        <v>7</v>
      </c>
      <c r="R2">
        <v>2</v>
      </c>
      <c r="S2">
        <v>5</v>
      </c>
      <c r="T2">
        <v>4</v>
      </c>
      <c r="U2">
        <v>4</v>
      </c>
      <c r="V2">
        <v>4</v>
      </c>
      <c r="W2">
        <v>7</v>
      </c>
      <c r="X2">
        <v>9</v>
      </c>
      <c r="Y2">
        <v>7</v>
      </c>
      <c r="Z2">
        <v>3</v>
      </c>
      <c r="AA2">
        <v>7</v>
      </c>
      <c r="AB2">
        <v>7</v>
      </c>
      <c r="AC2">
        <v>7</v>
      </c>
      <c r="AD2">
        <v>3</v>
      </c>
      <c r="AE2">
        <v>6</v>
      </c>
      <c r="AF2">
        <v>3</v>
      </c>
      <c r="AG2">
        <v>4</v>
      </c>
      <c r="AH2">
        <v>5</v>
      </c>
      <c r="AI2">
        <v>9</v>
      </c>
      <c r="AJ2">
        <v>5</v>
      </c>
      <c r="AK2">
        <v>7</v>
      </c>
      <c r="AL2">
        <v>9</v>
      </c>
      <c r="AM2">
        <v>2</v>
      </c>
      <c r="AN2">
        <v>2</v>
      </c>
      <c r="AO2">
        <v>2</v>
      </c>
      <c r="AP2">
        <v>1</v>
      </c>
      <c r="AQ2">
        <v>7</v>
      </c>
      <c r="AR2">
        <v>2</v>
      </c>
      <c r="AS2">
        <v>5</v>
      </c>
      <c r="AT2">
        <v>4</v>
      </c>
      <c r="AU2">
        <v>5</v>
      </c>
      <c r="AV2">
        <v>4</v>
      </c>
      <c r="AW2">
        <v>8</v>
      </c>
      <c r="AX2">
        <v>12</v>
      </c>
      <c r="AY2">
        <v>4</v>
      </c>
      <c r="AZ2">
        <v>4</v>
      </c>
    </row>
  </sheetData>
  <sheetProtection password="B30E" sheet="1" objects="1" scenarios="1" selectLockedCells="1" selectUnlockedCells="1"/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80"/>
  <sheetViews>
    <sheetView workbookViewId="0">
      <selection activeCell="E18" sqref="E18"/>
    </sheetView>
  </sheetViews>
  <sheetFormatPr defaultRowHeight="12.75"/>
  <cols>
    <col min="1" max="1" width="27" customWidth="1"/>
    <col min="2" max="2" width="26.28515625" customWidth="1"/>
  </cols>
  <sheetData>
    <row r="2" spans="1:2">
      <c r="A2" s="25"/>
      <c r="B2" s="25"/>
    </row>
    <row r="3" spans="1:2">
      <c r="A3" s="26" t="s">
        <v>104</v>
      </c>
      <c r="B3" s="24">
        <v>2923.1866680832336</v>
      </c>
    </row>
    <row r="4" spans="1:2">
      <c r="A4" s="13" t="s">
        <v>108</v>
      </c>
      <c r="B4" s="24">
        <v>2411.6105843413225</v>
      </c>
    </row>
    <row r="5" spans="1:2">
      <c r="A5" s="11" t="s">
        <v>45</v>
      </c>
      <c r="B5" s="24">
        <v>989.99473407056348</v>
      </c>
    </row>
    <row r="6" spans="1:2">
      <c r="A6" s="11" t="s">
        <v>73</v>
      </c>
      <c r="B6" s="24">
        <v>942.87298946200781</v>
      </c>
    </row>
    <row r="7" spans="1:2">
      <c r="A7" s="11" t="s">
        <v>153</v>
      </c>
      <c r="B7" s="24">
        <v>699.15689903351836</v>
      </c>
    </row>
    <row r="8" spans="1:2">
      <c r="A8" s="11" t="s">
        <v>88</v>
      </c>
      <c r="B8" s="24">
        <v>691.57046395120892</v>
      </c>
    </row>
    <row r="9" spans="1:2">
      <c r="A9" s="13" t="s">
        <v>48</v>
      </c>
      <c r="B9" s="24">
        <v>687.64884559987456</v>
      </c>
    </row>
    <row r="10" spans="1:2">
      <c r="A10" s="11" t="s">
        <v>47</v>
      </c>
      <c r="B10" s="24">
        <v>663.73186907522472</v>
      </c>
    </row>
    <row r="11" spans="1:2">
      <c r="A11" s="11" t="s">
        <v>81</v>
      </c>
      <c r="B11" s="24">
        <v>656.4939673527324</v>
      </c>
    </row>
    <row r="12" spans="1:2">
      <c r="A12" s="11" t="s">
        <v>100</v>
      </c>
      <c r="B12" s="24">
        <v>653.32141105887104</v>
      </c>
    </row>
    <row r="13" spans="1:2">
      <c r="A13" s="11" t="s">
        <v>86</v>
      </c>
      <c r="B13" s="24">
        <v>589.0954668894924</v>
      </c>
    </row>
    <row r="14" spans="1:2">
      <c r="A14" s="11" t="s">
        <v>35</v>
      </c>
      <c r="B14" s="24">
        <v>576.64114676657437</v>
      </c>
    </row>
    <row r="15" spans="1:2">
      <c r="A15" s="11" t="s">
        <v>66</v>
      </c>
      <c r="B15" s="24">
        <v>510.42109740535943</v>
      </c>
    </row>
    <row r="16" spans="1:2">
      <c r="A16" s="11" t="s">
        <v>39</v>
      </c>
      <c r="B16" s="24">
        <v>426.43923240938165</v>
      </c>
    </row>
    <row r="17" spans="1:2">
      <c r="A17" s="11" t="s">
        <v>107</v>
      </c>
      <c r="B17" s="24">
        <v>399.66369181594513</v>
      </c>
    </row>
    <row r="18" spans="1:2">
      <c r="A18" s="11" t="s">
        <v>49</v>
      </c>
      <c r="B18" s="24">
        <v>398.28080229226362</v>
      </c>
    </row>
    <row r="19" spans="1:2">
      <c r="A19" s="11" t="s">
        <v>83</v>
      </c>
      <c r="B19" s="24">
        <v>325.21450318295047</v>
      </c>
    </row>
    <row r="20" spans="1:2">
      <c r="A20" s="11" t="s">
        <v>84</v>
      </c>
      <c r="B20" s="24">
        <v>319.91699450953269</v>
      </c>
    </row>
    <row r="21" spans="1:2">
      <c r="A21" s="13" t="s">
        <v>60</v>
      </c>
      <c r="B21" s="24">
        <v>283.34990899026104</v>
      </c>
    </row>
    <row r="22" spans="1:2">
      <c r="A22" s="11" t="s">
        <v>36</v>
      </c>
      <c r="B22" s="24">
        <v>257.49231099349117</v>
      </c>
    </row>
    <row r="23" spans="1:2">
      <c r="A23" s="11" t="s">
        <v>38</v>
      </c>
      <c r="B23" s="24">
        <v>247.269730063878</v>
      </c>
    </row>
    <row r="24" spans="1:2">
      <c r="A24" s="11" t="s">
        <v>41</v>
      </c>
      <c r="B24" s="24">
        <v>230.7615129928765</v>
      </c>
    </row>
    <row r="25" spans="1:2">
      <c r="A25" s="11" t="s">
        <v>98</v>
      </c>
      <c r="B25" s="24">
        <v>229.96206531284801</v>
      </c>
    </row>
    <row r="26" spans="1:2">
      <c r="A26" s="11" t="s">
        <v>51</v>
      </c>
      <c r="B26" s="24">
        <v>227.28067414944579</v>
      </c>
    </row>
    <row r="27" spans="1:2">
      <c r="A27" s="11" t="s">
        <v>96</v>
      </c>
      <c r="B27" s="24">
        <v>220.05950905033473</v>
      </c>
    </row>
    <row r="28" spans="1:2">
      <c r="A28" s="11" t="s">
        <v>77</v>
      </c>
      <c r="B28" s="24">
        <v>208.02995631370916</v>
      </c>
    </row>
    <row r="29" spans="1:2">
      <c r="A29" s="11" t="s">
        <v>50</v>
      </c>
      <c r="B29" s="24">
        <v>197.45443872241643</v>
      </c>
    </row>
    <row r="30" spans="1:2">
      <c r="A30" s="13" t="s">
        <v>74</v>
      </c>
      <c r="B30" s="24">
        <v>192.32377289070993</v>
      </c>
    </row>
    <row r="31" spans="1:2">
      <c r="A31" s="11" t="s">
        <v>89</v>
      </c>
      <c r="B31" s="24">
        <v>184.81660506113164</v>
      </c>
    </row>
    <row r="32" spans="1:2">
      <c r="A32" s="11" t="s">
        <v>43</v>
      </c>
      <c r="B32" s="24">
        <v>183.45033387960765</v>
      </c>
    </row>
    <row r="33" spans="1:2">
      <c r="A33" s="11" t="s">
        <v>40</v>
      </c>
      <c r="B33" s="24">
        <v>173.17683278814701</v>
      </c>
    </row>
    <row r="34" spans="1:2">
      <c r="A34" s="11" t="s">
        <v>67</v>
      </c>
      <c r="B34" s="24">
        <v>173.03255575493463</v>
      </c>
    </row>
    <row r="35" spans="1:2">
      <c r="A35" s="11" t="s">
        <v>72</v>
      </c>
      <c r="B35" s="24">
        <v>145.12872286723876</v>
      </c>
    </row>
    <row r="36" spans="1:2">
      <c r="A36" s="11" t="s">
        <v>79</v>
      </c>
      <c r="B36" s="24">
        <v>135.24479307546659</v>
      </c>
    </row>
    <row r="37" spans="1:2">
      <c r="A37" s="11" t="s">
        <v>75</v>
      </c>
      <c r="B37" s="24">
        <v>123.9067055393586</v>
      </c>
    </row>
    <row r="38" spans="1:2">
      <c r="A38" s="11" t="s">
        <v>44</v>
      </c>
      <c r="B38" s="24">
        <v>119.39040662967905</v>
      </c>
    </row>
    <row r="39" spans="1:2">
      <c r="A39" s="10" t="s">
        <v>32</v>
      </c>
      <c r="B39" s="24">
        <v>109.66680643808664</v>
      </c>
    </row>
    <row r="40" spans="1:2">
      <c r="A40" s="11" t="s">
        <v>87</v>
      </c>
      <c r="B40" s="24">
        <v>107.91516208027228</v>
      </c>
    </row>
    <row r="41" spans="1:2">
      <c r="A41" s="11" t="s">
        <v>78</v>
      </c>
      <c r="B41" s="24">
        <v>107.16199321307376</v>
      </c>
    </row>
    <row r="42" spans="1:2">
      <c r="A42" s="11" t="s">
        <v>59</v>
      </c>
      <c r="B42" s="24">
        <v>99.885844748858446</v>
      </c>
    </row>
    <row r="43" spans="1:2">
      <c r="A43" s="11" t="s">
        <v>101</v>
      </c>
      <c r="B43" s="24">
        <v>98.883441143751796</v>
      </c>
    </row>
    <row r="44" spans="1:2">
      <c r="A44" s="11" t="s">
        <v>94</v>
      </c>
      <c r="B44" s="24">
        <v>95.824777549623548</v>
      </c>
    </row>
    <row r="45" spans="1:2">
      <c r="A45" s="11" t="s">
        <v>99</v>
      </c>
      <c r="B45" s="24">
        <v>88.183421516754848</v>
      </c>
    </row>
    <row r="46" spans="1:2">
      <c r="A46" s="11" t="s">
        <v>57</v>
      </c>
      <c r="B46" s="24">
        <v>86.540125771649457</v>
      </c>
    </row>
    <row r="47" spans="1:2">
      <c r="A47" s="11" t="s">
        <v>80</v>
      </c>
      <c r="B47" s="24">
        <v>83.826981110986921</v>
      </c>
    </row>
    <row r="48" spans="1:2">
      <c r="A48" s="11" t="s">
        <v>97</v>
      </c>
      <c r="B48" s="24">
        <v>76.908286867910022</v>
      </c>
    </row>
    <row r="49" spans="1:2">
      <c r="A49" s="11" t="s">
        <v>71</v>
      </c>
      <c r="B49" s="24">
        <v>73.179656055616533</v>
      </c>
    </row>
    <row r="50" spans="1:2">
      <c r="A50" s="11" t="s">
        <v>64</v>
      </c>
      <c r="B50" s="24">
        <v>63.47694993255574</v>
      </c>
    </row>
    <row r="51" spans="1:2">
      <c r="A51" s="11" t="s">
        <v>103</v>
      </c>
      <c r="B51" s="24">
        <v>62.572198690797073</v>
      </c>
    </row>
    <row r="52" spans="1:2">
      <c r="A52" s="11" t="s">
        <v>69</v>
      </c>
      <c r="B52" s="24">
        <v>58.349440210057985</v>
      </c>
    </row>
    <row r="53" spans="1:2">
      <c r="A53" s="11" t="s">
        <v>68</v>
      </c>
      <c r="B53" s="24">
        <v>55.355660116246888</v>
      </c>
    </row>
    <row r="54" spans="1:2">
      <c r="A54" s="11" t="s">
        <v>37</v>
      </c>
      <c r="B54" s="24">
        <v>54.466230936819173</v>
      </c>
    </row>
    <row r="55" spans="1:2">
      <c r="A55" s="10" t="s">
        <v>33</v>
      </c>
      <c r="B55" s="24">
        <v>52.55965520866183</v>
      </c>
    </row>
    <row r="56" spans="1:2">
      <c r="A56" s="11" t="s">
        <v>54</v>
      </c>
      <c r="B56" s="24">
        <v>50.084517623489639</v>
      </c>
    </row>
    <row r="57" spans="1:2">
      <c r="A57" s="11" t="s">
        <v>95</v>
      </c>
      <c r="B57" s="24">
        <v>49.776007964161273</v>
      </c>
    </row>
    <row r="58" spans="1:2">
      <c r="A58" s="11" t="s">
        <v>58</v>
      </c>
      <c r="B58" s="24">
        <v>45.500045500045502</v>
      </c>
    </row>
    <row r="59" spans="1:2">
      <c r="A59" s="11" t="s">
        <v>92</v>
      </c>
      <c r="B59" s="24">
        <v>44.134522023126486</v>
      </c>
    </row>
    <row r="60" spans="1:2">
      <c r="A60" s="10" t="s">
        <v>82</v>
      </c>
      <c r="B60" s="24">
        <v>43.720625204940433</v>
      </c>
    </row>
    <row r="61" spans="1:2">
      <c r="A61" s="11" t="s">
        <v>106</v>
      </c>
      <c r="B61" s="24">
        <v>43.393360815795184</v>
      </c>
    </row>
    <row r="62" spans="1:2">
      <c r="A62" s="11" t="s">
        <v>70</v>
      </c>
      <c r="B62" s="24">
        <v>39.885130823229098</v>
      </c>
    </row>
    <row r="63" spans="1:2">
      <c r="A63" s="11" t="s">
        <v>56</v>
      </c>
      <c r="B63" s="24">
        <v>38.871852459724444</v>
      </c>
    </row>
    <row r="64" spans="1:2">
      <c r="A64" s="11" t="s">
        <v>90</v>
      </c>
      <c r="B64" s="24">
        <v>38.565368299267256</v>
      </c>
    </row>
    <row r="65" spans="1:2">
      <c r="A65" s="11" t="s">
        <v>85</v>
      </c>
      <c r="B65" s="24">
        <v>36.975411351451285</v>
      </c>
    </row>
    <row r="66" spans="1:2">
      <c r="A66" s="11" t="s">
        <v>61</v>
      </c>
      <c r="B66" s="24">
        <v>35.385704175513091</v>
      </c>
    </row>
    <row r="67" spans="1:2">
      <c r="A67" s="11" t="s">
        <v>76</v>
      </c>
      <c r="B67" s="24">
        <v>34.872569817790826</v>
      </c>
    </row>
    <row r="68" spans="1:2">
      <c r="A68" s="11" t="s">
        <v>93</v>
      </c>
      <c r="B68" s="24">
        <v>32.725190215168126</v>
      </c>
    </row>
    <row r="69" spans="1:2">
      <c r="A69" s="11" t="s">
        <v>91</v>
      </c>
      <c r="B69" s="24">
        <v>28.372013845542757</v>
      </c>
    </row>
    <row r="70" spans="1:2">
      <c r="A70" s="11" t="s">
        <v>148</v>
      </c>
      <c r="B70" s="24">
        <v>26.018328466942268</v>
      </c>
    </row>
    <row r="71" spans="1:2">
      <c r="A71" s="11" t="s">
        <v>102</v>
      </c>
      <c r="B71" s="24">
        <v>20.763041785621592</v>
      </c>
    </row>
    <row r="72" spans="1:2">
      <c r="A72" s="11" t="s">
        <v>62</v>
      </c>
      <c r="B72" s="24">
        <v>17.766722927955939</v>
      </c>
    </row>
    <row r="73" spans="1:2">
      <c r="A73" s="11" t="s">
        <v>52</v>
      </c>
      <c r="B73" s="24">
        <v>17.035775127768314</v>
      </c>
    </row>
    <row r="74" spans="1:2">
      <c r="A74" s="10" t="s">
        <v>34</v>
      </c>
      <c r="B74" s="24">
        <v>0</v>
      </c>
    </row>
    <row r="75" spans="1:2">
      <c r="A75" s="11" t="s">
        <v>46</v>
      </c>
      <c r="B75" s="24">
        <v>0</v>
      </c>
    </row>
    <row r="76" spans="1:2">
      <c r="A76" s="11" t="s">
        <v>53</v>
      </c>
      <c r="B76" s="24">
        <v>0</v>
      </c>
    </row>
    <row r="77" spans="1:2">
      <c r="A77" s="11" t="s">
        <v>55</v>
      </c>
      <c r="B77" s="24">
        <v>0</v>
      </c>
    </row>
    <row r="78" spans="1:2">
      <c r="A78" s="11" t="s">
        <v>63</v>
      </c>
      <c r="B78" s="24">
        <v>0</v>
      </c>
    </row>
    <row r="79" spans="1:2">
      <c r="A79" s="11" t="s">
        <v>65</v>
      </c>
      <c r="B79" s="24">
        <v>0</v>
      </c>
    </row>
    <row r="80" spans="1:2">
      <c r="A80" s="11" t="s">
        <v>105</v>
      </c>
      <c r="B80" s="24">
        <v>0</v>
      </c>
    </row>
  </sheetData>
  <autoFilter ref="A2:B2">
    <sortState ref="A3:B80">
      <sortCondition descending="1" ref="B2"/>
    </sortState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Gráficos</vt:lpstr>
      </vt:variant>
      <vt:variant>
        <vt:i4>1</vt:i4>
      </vt:variant>
    </vt:vector>
  </HeadingPairs>
  <TitlesOfParts>
    <vt:vector size="7" baseType="lpstr">
      <vt:lpstr>Plan1</vt:lpstr>
      <vt:lpstr>Plan2</vt:lpstr>
      <vt:lpstr>Incid1</vt:lpstr>
      <vt:lpstr>Incid2</vt:lpstr>
      <vt:lpstr>Gráf2</vt:lpstr>
      <vt:lpstr>Plan3</vt:lpstr>
      <vt:lpstr>Gráf1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Videoteca</dc:creator>
  <cp:lastModifiedBy>luanacampos</cp:lastModifiedBy>
  <cp:lastPrinted>2016-12-29T11:45:02Z</cp:lastPrinted>
  <dcterms:created xsi:type="dcterms:W3CDTF">2010-10-01T12:11:42Z</dcterms:created>
  <dcterms:modified xsi:type="dcterms:W3CDTF">2017-09-01T12:02:23Z</dcterms:modified>
</cp:coreProperties>
</file>