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910" windowHeight="7335" tabRatio="508" activeTab="0"/>
  </bookViews>
  <sheets>
    <sheet name="Plan1" sheetId="1" r:id="rId1"/>
    <sheet name="Plan2" sheetId="2" r:id="rId2"/>
    <sheet name="Incid1" sheetId="3" r:id="rId3"/>
    <sheet name="Incid2" sheetId="4" r:id="rId4"/>
    <sheet name="Plan3" sheetId="5" state="hidden" r:id="rId5"/>
  </sheets>
  <definedNames>
    <definedName name="_xlnm._FilterDatabase" localSheetId="0" hidden="1">'Plan1'!$A$9:$AG$97</definedName>
    <definedName name="_xlnm._FilterDatabase" localSheetId="1" hidden="1">'Plan2'!$A$9:$AF$93</definedName>
    <definedName name="_xlnm._FilterDatabase" localSheetId="4" hidden="1">'Plan3'!$A$2:$B$2</definedName>
  </definedNames>
  <calcPr fullCalcOnLoad="1"/>
</workbook>
</file>

<file path=xl/sharedStrings.xml><?xml version="1.0" encoding="utf-8"?>
<sst xmlns="http://schemas.openxmlformats.org/spreadsheetml/2006/main" count="736" uniqueCount="175">
  <si>
    <t>GOVERNO DO ESTADO DO ESPÍRITO SANTO</t>
  </si>
  <si>
    <t>SECRETARIA ESTADUAL DE SAÚDE</t>
  </si>
  <si>
    <t>PROGRAMA DE PREVENÇÃO E CONTROLE DA DENGUE</t>
  </si>
  <si>
    <t>ESTADO DO ESPÍRITO SANTO</t>
  </si>
  <si>
    <t xml:space="preserve">MUNICIPIO </t>
  </si>
  <si>
    <t xml:space="preserve">       SEMANA  EPIDEMIOLÓGICA</t>
  </si>
  <si>
    <t xml:space="preserve">TOTAL </t>
  </si>
  <si>
    <t>INCIDÊNCIA/100.000hab</t>
  </si>
  <si>
    <t>1ª</t>
  </si>
  <si>
    <t>2ª</t>
  </si>
  <si>
    <t>3ª</t>
  </si>
  <si>
    <t>4ª</t>
  </si>
  <si>
    <t>5ª</t>
  </si>
  <si>
    <t>6ª</t>
  </si>
  <si>
    <t>7ª</t>
  </si>
  <si>
    <t>8ª</t>
  </si>
  <si>
    <t>9ª</t>
  </si>
  <si>
    <t>10ª</t>
  </si>
  <si>
    <t>11ª</t>
  </si>
  <si>
    <t>12ª</t>
  </si>
  <si>
    <t>13ª</t>
  </si>
  <si>
    <t>14ª</t>
  </si>
  <si>
    <t>15ª</t>
  </si>
  <si>
    <t>16ª</t>
  </si>
  <si>
    <t>17ª</t>
  </si>
  <si>
    <t>18ª</t>
  </si>
  <si>
    <t>19ª</t>
  </si>
  <si>
    <t>20ª</t>
  </si>
  <si>
    <t>21ª</t>
  </si>
  <si>
    <t>22ª</t>
  </si>
  <si>
    <t>24ª</t>
  </si>
  <si>
    <t>25ª</t>
  </si>
  <si>
    <t>AFONSO CLÁUDIO</t>
  </si>
  <si>
    <t>ÁGUA DOCE DO NORTE</t>
  </si>
  <si>
    <t>ÁGUIA BRANCA</t>
  </si>
  <si>
    <t>ALEGRE</t>
  </si>
  <si>
    <t>ALFREDO CHAVES</t>
  </si>
  <si>
    <t>ALTO RIO NOVO</t>
  </si>
  <si>
    <t>ANCHIETA</t>
  </si>
  <si>
    <t>APIACA</t>
  </si>
  <si>
    <t>ARACRUZ</t>
  </si>
  <si>
    <t>ATÍLIO VIVAQUA</t>
  </si>
  <si>
    <t>BAIXO GUANDÚ</t>
  </si>
  <si>
    <t>BARRA DE S.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</si>
  <si>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</si>
  <si>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</si>
  <si>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</si>
  <si>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</si>
  <si>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</si>
  <si>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</si>
  <si>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</si>
  <si>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</si>
  <si>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</si>
  <si>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SÃO LOURENÇO</t>
  </si>
  <si>
    <t>DOMINGOS MARTINS</t>
  </si>
  <si>
    <t>DORES DO RIO PRETO</t>
  </si>
  <si>
    <t>ECOPORANGA</t>
  </si>
  <si>
    <t>FUNDÃO</t>
  </si>
  <si>
    <t>GOVERNADOR LINDEMBERG</t>
  </si>
  <si>
    <t>GUAÇUI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</si>
  <si>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</si>
  <si>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</si>
  <si>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</si>
  <si>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</si>
  <si>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</si>
  <si>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</si>
  <si>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</si>
  <si>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</si>
  <si>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</si>
  <si>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IUNA</t>
  </si>
  <si>
    <t>JAGUARÉ</t>
  </si>
  <si>
    <t>JERÔNIMO MONTEIRO</t>
  </si>
  <si>
    <t>JOÃO NEIVA</t>
  </si>
  <si>
    <t>LARANJA DA TERRA</t>
  </si>
  <si>
    <t>LINHARES</t>
  </si>
  <si>
    <t>MANTENÓPOLIS</t>
  </si>
  <si>
    <t>MARATAIZES</t>
  </si>
  <si>
    <t>MARECHAL FLORIANO</t>
  </si>
  <si>
    <t>MARILÄNDIA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</si>
  <si>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</si>
  <si>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</si>
  <si>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</si>
  <si>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</si>
  <si>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</si>
  <si>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</si>
  <si>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</si>
  <si>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</si>
  <si>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</si>
  <si>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</si>
  <si>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</si>
  <si>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</si>
  <si>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</si>
  <si>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</si>
  <si>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</si>
  <si>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</si>
  <si>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</si>
  <si>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</si>
  <si>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</si>
  <si>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</si>
  <si>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</si>
  <si>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</si>
  <si>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</si>
  <si>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</si>
  <si>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N. DO IMIGRANTE</t>
  </si>
  <si>
    <t>VIANA</t>
  </si>
  <si>
    <t>VILA PAVÃO</t>
  </si>
  <si>
    <t>VILA VALÉRIO</t>
  </si>
  <si>
    <t>VILA VELHA</t>
  </si>
  <si>
    <t>VITÓRIA</t>
  </si>
  <si>
    <t>TOTAL DE CASOS</t>
  </si>
  <si>
    <t>Responsável</t>
  </si>
  <si>
    <t>SECRETARIA DE ESTADO DA SAÚDE</t>
  </si>
  <si>
    <t>SUB TOTAL</t>
  </si>
  <si>
    <t>TOTAL</t>
  </si>
  <si>
    <t>INCIDÊNCIA/100.000hab- total</t>
  </si>
  <si>
    <t>26ª</t>
  </si>
  <si>
    <t>27ª</t>
  </si>
  <si>
    <t>28ª</t>
  </si>
  <si>
    <t>29ª</t>
  </si>
  <si>
    <t>30ª</t>
  </si>
  <si>
    <t>31ª</t>
  </si>
  <si>
    <t>32ª</t>
  </si>
  <si>
    <t>33ª</t>
  </si>
  <si>
    <t>34ª</t>
  </si>
  <si>
    <t>35ª</t>
  </si>
  <si>
    <t>36ª</t>
  </si>
  <si>
    <t>37ª</t>
  </si>
  <si>
    <t>38ª</t>
  </si>
  <si>
    <t>39ª</t>
  </si>
  <si>
    <t>40ª</t>
  </si>
  <si>
    <t>41ª</t>
  </si>
  <si>
    <t>42ª</t>
  </si>
  <si>
    <t>43ª</t>
  </si>
  <si>
    <t>44ª</t>
  </si>
  <si>
    <t>45ª</t>
  </si>
  <si>
    <t>46ª</t>
  </si>
  <si>
    <t>47ª</t>
  </si>
  <si>
    <t>48ª</t>
  </si>
  <si>
    <t>49ª</t>
  </si>
  <si>
    <t>50ª</t>
  </si>
  <si>
    <t>51ª</t>
  </si>
  <si>
    <t>52ª</t>
  </si>
  <si>
    <t xml:space="preserve">  </t>
  </si>
  <si>
    <t>23ª</t>
  </si>
  <si>
    <t>DATA :</t>
  </si>
  <si>
    <t>DATA:</t>
  </si>
  <si>
    <t>SANTA MARIA DE JETIBÁ</t>
  </si>
  <si>
    <t>TOTAL POR MÊS</t>
  </si>
  <si>
    <t xml:space="preserve">SANTA MARIA DE JETIBÁ </t>
  </si>
  <si>
    <r>
      <t>N</t>
    </r>
    <r>
      <rPr>
        <b/>
        <u val="single"/>
        <sz val="9"/>
        <color indexed="18"/>
        <rFont val="Arial"/>
        <family val="2"/>
      </rPr>
      <t>o</t>
    </r>
    <r>
      <rPr>
        <b/>
        <sz val="9"/>
        <color indexed="18"/>
        <rFont val="Arial"/>
        <family val="2"/>
      </rPr>
      <t xml:space="preserve"> Habit</t>
    </r>
  </si>
  <si>
    <r>
      <t>N</t>
    </r>
    <r>
      <rPr>
        <b/>
        <u val="single"/>
        <sz val="9"/>
        <color indexed="62"/>
        <rFont val="Arial"/>
        <family val="2"/>
      </rPr>
      <t>o</t>
    </r>
    <r>
      <rPr>
        <b/>
        <sz val="9"/>
        <color indexed="62"/>
        <rFont val="Arial"/>
        <family val="2"/>
      </rPr>
      <t xml:space="preserve"> Habit</t>
    </r>
  </si>
  <si>
    <t>Número de casos graves notificados no Estado</t>
  </si>
  <si>
    <t xml:space="preserve">Número de casos graves suspeitos no Estado </t>
  </si>
  <si>
    <t>BAIXO GUANDU</t>
  </si>
  <si>
    <t>Número de óbitos confimados</t>
  </si>
  <si>
    <t>Número de óbitos em Investigação</t>
  </si>
  <si>
    <t>M</t>
  </si>
  <si>
    <t>N</t>
  </si>
  <si>
    <t>C</t>
  </si>
  <si>
    <t>S</t>
  </si>
  <si>
    <t>SRS</t>
  </si>
  <si>
    <t>Bento Ferreira - Vitória - ES -  CEP. 29051-121, SPEI - Fax: (27) 3636-8219 / 3636-8220</t>
  </si>
  <si>
    <t>Bento Ferreira - Vitória - ES -  CEP. 29051-121 - Fax: (27) 3636-8219 / 3636-8220</t>
  </si>
  <si>
    <t>.</t>
  </si>
  <si>
    <t>Data:</t>
  </si>
  <si>
    <t>,</t>
  </si>
  <si>
    <t>PROGRAMA DE CONTROLE DA DENGUE/FA/ZIKAV/CHIKV</t>
  </si>
  <si>
    <t>Bento Ferreira - Vitória - ES -  CEP. 29050-625 - Fax: (27) 3636-8219 / 3636-8220</t>
  </si>
  <si>
    <t>GOVERNADOR LINDENBERG</t>
  </si>
  <si>
    <t xml:space="preserve"> </t>
  </si>
  <si>
    <t>Equipe NEVA/GEVS/SESA</t>
  </si>
  <si>
    <t>Gerência de Vigilância em Saúde/GEVS, Núcleo Especial de Vigilância Ambiental/NEVA - 3.º andar, Av. Mal. Mascarenhas de Moraes, 2025</t>
  </si>
  <si>
    <t>CASOS NOTIFICADOS DE DENGUE/ 2018</t>
  </si>
  <si>
    <t>CASOS NOTIFICADOS DE DENGUE/JULHO-DEZ/2018</t>
  </si>
  <si>
    <t/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</si>
</sst>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_(* #\,##0\.00_);_(* \(#\,##0\.00\);_(* &quot;-&quot;??_);_(@_)"/>
    <numFmt numFmtId="174" formatCode="_(* #\,##0\.00_);_(* \(#\,##0\.00\);_(* \-??_);_(@_)"/>
    <numFmt numFmtId="175" formatCode="#,##0.0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  <numFmt numFmtId="180" formatCode="_-* #,##0_-;\-* #,##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8"/>
      <name val="Arial"/>
      <family val="2"/>
    </font>
    <font>
      <b/>
      <sz val="9"/>
      <color indexed="18"/>
      <name val="Arial"/>
      <family val="2"/>
    </font>
    <font>
      <b/>
      <sz val="11"/>
      <color indexed="18"/>
      <name val="Arial"/>
      <family val="2"/>
    </font>
    <font>
      <b/>
      <u val="single"/>
      <sz val="12"/>
      <color indexed="18"/>
      <name val="Arial"/>
      <family val="2"/>
    </font>
    <font>
      <sz val="11"/>
      <color indexed="18"/>
      <name val="Arial"/>
      <family val="2"/>
    </font>
    <font>
      <b/>
      <sz val="12"/>
      <color indexed="18"/>
      <name val="Arial"/>
      <family val="2"/>
    </font>
    <font>
      <b/>
      <u val="single"/>
      <sz val="9"/>
      <color indexed="18"/>
      <name val="Arial"/>
      <family val="2"/>
    </font>
    <font>
      <sz val="9"/>
      <color indexed="18"/>
      <name val="Arial"/>
      <family val="2"/>
    </font>
    <font>
      <sz val="9"/>
      <name val="Arial"/>
      <family val="2"/>
    </font>
    <font>
      <b/>
      <sz val="9"/>
      <color indexed="18"/>
      <name val="Tahoma"/>
      <family val="2"/>
    </font>
    <font>
      <b/>
      <sz val="12"/>
      <color indexed="62"/>
      <name val="Arial"/>
      <family val="2"/>
    </font>
    <font>
      <b/>
      <u val="single"/>
      <sz val="12"/>
      <color indexed="62"/>
      <name val="Arial"/>
      <family val="2"/>
    </font>
    <font>
      <sz val="12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9"/>
      <color indexed="62"/>
      <name val="Arial"/>
      <family val="2"/>
    </font>
    <font>
      <b/>
      <sz val="9"/>
      <color indexed="10"/>
      <name val="Arial"/>
      <family val="2"/>
    </font>
    <font>
      <sz val="9"/>
      <color indexed="62"/>
      <name val="Arial"/>
      <family val="2"/>
    </font>
    <font>
      <sz val="10"/>
      <color indexed="62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sz val="14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9"/>
      <color indexed="56"/>
      <name val="Arial"/>
      <family val="2"/>
    </font>
    <font>
      <sz val="10"/>
      <name val="Calibri"/>
      <family val="2"/>
    </font>
    <font>
      <sz val="8"/>
      <name val="Tahoma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9"/>
      <color rgb="FF002060"/>
      <name val="Arial"/>
      <family val="2"/>
    </font>
    <font>
      <sz val="9"/>
      <color theme="1" tint="0.04998999834060669"/>
      <name val="Arial"/>
      <family val="2"/>
    </font>
    <font>
      <sz val="9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medium"/>
      <top/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/>
      <bottom style="medium"/>
    </border>
    <border>
      <left>
        <color indexed="63"/>
      </left>
      <right style="thin"/>
      <top style="medium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>
        <color indexed="63"/>
      </top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/>
      <right/>
      <top/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>
        <color indexed="63"/>
      </bottom>
    </border>
  </borders>
  <cellStyleXfs count="20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Alignment="0" applyProtection="0"/>
    <xf numFmtId="174" fontId="0" fillId="0" borderId="0" applyFon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</cellStyleXfs>
  <cellXfs count="309">
    <xf numFmtId="0" fontId="0" fillId="0" borderId="0" xfId="0" applyAlignment="1">
      <alignment/>
    </xf>
    <xf numFmtId="0" fontId="19" fillId="0" borderId="0" xfId="0" applyFont="1" applyFill="1" applyBorder="1" applyAlignment="1">
      <alignment horizontal="center" vertical="center"/>
    </xf>
    <xf numFmtId="14" fontId="19" fillId="0" borderId="0" xfId="0" applyNumberFormat="1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/>
    </xf>
    <xf numFmtId="2" fontId="19" fillId="24" borderId="11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2" fontId="19" fillId="24" borderId="10" xfId="0" applyNumberFormat="1" applyFont="1" applyFill="1" applyBorder="1" applyAlignment="1">
      <alignment horizontal="center" vertical="center" wrapText="1"/>
    </xf>
    <xf numFmtId="0" fontId="19" fillId="25" borderId="12" xfId="0" applyFont="1" applyFill="1" applyBorder="1" applyAlignment="1">
      <alignment horizontal="center"/>
    </xf>
    <xf numFmtId="2" fontId="19" fillId="26" borderId="13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right" vertical="center"/>
    </xf>
    <xf numFmtId="0" fontId="31" fillId="27" borderId="14" xfId="0" applyFont="1" applyFill="1" applyBorder="1" applyAlignment="1">
      <alignment horizontal="center"/>
    </xf>
    <xf numFmtId="2" fontId="31" fillId="24" borderId="14" xfId="0" applyNumberFormat="1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/>
    </xf>
    <xf numFmtId="0" fontId="34" fillId="0" borderId="14" xfId="0" applyFont="1" applyBorder="1" applyAlignment="1">
      <alignment/>
    </xf>
    <xf numFmtId="2" fontId="31" fillId="28" borderId="14" xfId="0" applyNumberFormat="1" applyFont="1" applyFill="1" applyBorder="1" applyAlignment="1">
      <alignment horizontal="center" vertical="center" wrapText="1"/>
    </xf>
    <xf numFmtId="0" fontId="34" fillId="29" borderId="14" xfId="0" applyFont="1" applyFill="1" applyBorder="1" applyAlignment="1">
      <alignment/>
    </xf>
    <xf numFmtId="0" fontId="31" fillId="25" borderId="14" xfId="0" applyFont="1" applyFill="1" applyBorder="1" applyAlignment="1">
      <alignment horizontal="center"/>
    </xf>
    <xf numFmtId="2" fontId="31" fillId="26" borderId="14" xfId="0" applyNumberFormat="1" applyFont="1" applyFill="1" applyBorder="1" applyAlignment="1">
      <alignment horizontal="center" vertical="center" wrapText="1"/>
    </xf>
    <xf numFmtId="172" fontId="34" fillId="0" borderId="14" xfId="0" applyNumberFormat="1" applyFont="1" applyFill="1" applyBorder="1" applyAlignment="1">
      <alignment horizontal="center"/>
    </xf>
    <xf numFmtId="0" fontId="19" fillId="26" borderId="12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2" fontId="19" fillId="25" borderId="16" xfId="0" applyNumberFormat="1" applyFont="1" applyFill="1" applyBorder="1" applyAlignment="1">
      <alignment horizontal="center" vertical="center" wrapText="1"/>
    </xf>
    <xf numFmtId="2" fontId="19" fillId="27" borderId="17" xfId="0" applyNumberFormat="1" applyFont="1" applyFill="1" applyBorder="1" applyAlignment="1">
      <alignment horizontal="center" vertical="center" wrapText="1"/>
    </xf>
    <xf numFmtId="2" fontId="19" fillId="27" borderId="18" xfId="0" applyNumberFormat="1" applyFont="1" applyFill="1" applyBorder="1" applyAlignment="1">
      <alignment horizontal="center" vertical="center" wrapText="1"/>
    </xf>
    <xf numFmtId="2" fontId="19" fillId="27" borderId="19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/>
    </xf>
    <xf numFmtId="3" fontId="19" fillId="14" borderId="14" xfId="0" applyNumberFormat="1" applyFont="1" applyFill="1" applyBorder="1" applyAlignment="1">
      <alignment horizontal="center"/>
    </xf>
    <xf numFmtId="0" fontId="19" fillId="27" borderId="20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14" xfId="0" applyBorder="1" applyAlignment="1">
      <alignment/>
    </xf>
    <xf numFmtId="0" fontId="34" fillId="0" borderId="21" xfId="0" applyFont="1" applyBorder="1" applyAlignment="1">
      <alignment/>
    </xf>
    <xf numFmtId="0" fontId="26" fillId="0" borderId="14" xfId="0" applyFont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29" borderId="14" xfId="0" applyFont="1" applyFill="1" applyBorder="1" applyAlignment="1">
      <alignment horizontal="center" vertical="center"/>
    </xf>
    <xf numFmtId="0" fontId="19" fillId="27" borderId="22" xfId="0" applyFont="1" applyFill="1" applyBorder="1" applyAlignment="1">
      <alignment horizontal="center"/>
    </xf>
    <xf numFmtId="2" fontId="19" fillId="24" borderId="23" xfId="0" applyNumberFormat="1" applyFont="1" applyFill="1" applyBorder="1" applyAlignment="1">
      <alignment horizontal="center" vertical="center" wrapText="1"/>
    </xf>
    <xf numFmtId="0" fontId="19" fillId="27" borderId="24" xfId="0" applyFont="1" applyFill="1" applyBorder="1" applyAlignment="1">
      <alignment horizontal="center"/>
    </xf>
    <xf numFmtId="1" fontId="31" fillId="27" borderId="14" xfId="0" applyNumberFormat="1" applyFont="1" applyFill="1" applyBorder="1" applyAlignment="1">
      <alignment horizontal="center"/>
    </xf>
    <xf numFmtId="0" fontId="31" fillId="30" borderId="14" xfId="0" applyFont="1" applyFill="1" applyBorder="1" applyAlignment="1">
      <alignment horizontal="center"/>
    </xf>
    <xf numFmtId="2" fontId="31" fillId="31" borderId="14" xfId="0" applyNumberFormat="1" applyFont="1" applyFill="1" applyBorder="1" applyAlignment="1">
      <alignment horizontal="center" vertical="center" wrapText="1"/>
    </xf>
    <xf numFmtId="0" fontId="31" fillId="27" borderId="25" xfId="0" applyFont="1" applyFill="1" applyBorder="1" applyAlignment="1">
      <alignment horizontal="center"/>
    </xf>
    <xf numFmtId="172" fontId="34" fillId="0" borderId="26" xfId="0" applyNumberFormat="1" applyFont="1" applyFill="1" applyBorder="1" applyAlignment="1">
      <alignment horizontal="center"/>
    </xf>
    <xf numFmtId="0" fontId="31" fillId="30" borderId="27" xfId="0" applyFont="1" applyFill="1" applyBorder="1" applyAlignment="1">
      <alignment horizontal="center"/>
    </xf>
    <xf numFmtId="0" fontId="31" fillId="25" borderId="27" xfId="0" applyFont="1" applyFill="1" applyBorder="1" applyAlignment="1">
      <alignment horizontal="center"/>
    </xf>
    <xf numFmtId="0" fontId="19" fillId="25" borderId="28" xfId="0" applyFont="1" applyFill="1" applyBorder="1" applyAlignment="1">
      <alignment horizontal="center"/>
    </xf>
    <xf numFmtId="172" fontId="34" fillId="32" borderId="12" xfId="0" applyNumberFormat="1" applyFont="1" applyFill="1" applyBorder="1" applyAlignment="1">
      <alignment horizontal="center"/>
    </xf>
    <xf numFmtId="172" fontId="34" fillId="33" borderId="12" xfId="0" applyNumberFormat="1" applyFont="1" applyFill="1" applyBorder="1" applyAlignment="1">
      <alignment horizontal="center"/>
    </xf>
    <xf numFmtId="0" fontId="19" fillId="27" borderId="2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9" fillId="27" borderId="30" xfId="0" applyFont="1" applyFill="1" applyBorder="1" applyAlignment="1">
      <alignment horizontal="center"/>
    </xf>
    <xf numFmtId="0" fontId="19" fillId="27" borderId="31" xfId="0" applyFont="1" applyFill="1" applyBorder="1" applyAlignment="1">
      <alignment horizontal="center"/>
    </xf>
    <xf numFmtId="0" fontId="27" fillId="34" borderId="32" xfId="0" applyFont="1" applyFill="1" applyBorder="1" applyAlignment="1">
      <alignment/>
    </xf>
    <xf numFmtId="3" fontId="31" fillId="25" borderId="12" xfId="0" applyNumberFormat="1" applyFont="1" applyFill="1" applyBorder="1" applyAlignment="1">
      <alignment horizontal="center"/>
    </xf>
    <xf numFmtId="0" fontId="31" fillId="0" borderId="33" xfId="0" applyFont="1" applyBorder="1" applyAlignment="1">
      <alignment/>
    </xf>
    <xf numFmtId="0" fontId="19" fillId="0" borderId="0" xfId="0" applyFont="1" applyBorder="1" applyAlignment="1">
      <alignment/>
    </xf>
    <xf numFmtId="0" fontId="31" fillId="0" borderId="34" xfId="0" applyFont="1" applyBorder="1" applyAlignment="1">
      <alignment/>
    </xf>
    <xf numFmtId="0" fontId="26" fillId="0" borderId="14" xfId="0" applyFont="1" applyFill="1" applyBorder="1" applyAlignment="1" applyProtection="1">
      <alignment horizontal="center" vertical="center"/>
      <protection locked="0"/>
    </xf>
    <xf numFmtId="0" fontId="34" fillId="0" borderId="27" xfId="0" applyFont="1" applyFill="1" applyBorder="1" applyAlignment="1">
      <alignment horizontal="center"/>
    </xf>
    <xf numFmtId="0" fontId="31" fillId="27" borderId="15" xfId="0" applyFont="1" applyFill="1" applyBorder="1" applyAlignment="1">
      <alignment horizontal="center"/>
    </xf>
    <xf numFmtId="0" fontId="31" fillId="27" borderId="35" xfId="0" applyFont="1" applyFill="1" applyBorder="1" applyAlignment="1">
      <alignment horizontal="center"/>
    </xf>
    <xf numFmtId="0" fontId="31" fillId="27" borderId="30" xfId="0" applyFont="1" applyFill="1" applyBorder="1" applyAlignment="1">
      <alignment horizontal="center"/>
    </xf>
    <xf numFmtId="2" fontId="31" fillId="24" borderId="26" xfId="0" applyNumberFormat="1" applyFont="1" applyFill="1" applyBorder="1" applyAlignment="1">
      <alignment horizontal="center" vertical="center" wrapText="1"/>
    </xf>
    <xf numFmtId="2" fontId="31" fillId="24" borderId="31" xfId="0" applyNumberFormat="1" applyFont="1" applyFill="1" applyBorder="1" applyAlignment="1">
      <alignment horizontal="center" vertical="center" wrapText="1"/>
    </xf>
    <xf numFmtId="0" fontId="31" fillId="25" borderId="31" xfId="0" applyFont="1" applyFill="1" applyBorder="1" applyAlignment="1">
      <alignment horizontal="center"/>
    </xf>
    <xf numFmtId="2" fontId="31" fillId="26" borderId="31" xfId="0" applyNumberFormat="1" applyFont="1" applyFill="1" applyBorder="1" applyAlignment="1">
      <alignment horizontal="center" vertical="center" wrapText="1"/>
    </xf>
    <xf numFmtId="0" fontId="31" fillId="27" borderId="36" xfId="0" applyFont="1" applyFill="1" applyBorder="1" applyAlignment="1">
      <alignment horizontal="center" vertical="center"/>
    </xf>
    <xf numFmtId="0" fontId="34" fillId="0" borderId="27" xfId="0" applyFont="1" applyBorder="1" applyAlignment="1">
      <alignment horizontal="center"/>
    </xf>
    <xf numFmtId="0" fontId="34" fillId="29" borderId="27" xfId="0" applyFont="1" applyFill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25" fillId="0" borderId="38" xfId="0" applyFont="1" applyFill="1" applyBorder="1" applyAlignment="1">
      <alignment/>
    </xf>
    <xf numFmtId="0" fontId="25" fillId="0" borderId="39" xfId="0" applyFont="1" applyBorder="1" applyAlignment="1">
      <alignment/>
    </xf>
    <xf numFmtId="0" fontId="25" fillId="0" borderId="40" xfId="0" applyFont="1" applyBorder="1" applyAlignment="1">
      <alignment/>
    </xf>
    <xf numFmtId="0" fontId="51" fillId="0" borderId="40" xfId="0" applyFont="1" applyBorder="1" applyAlignment="1">
      <alignment/>
    </xf>
    <xf numFmtId="0" fontId="25" fillId="0" borderId="39" xfId="0" applyFont="1" applyFill="1" applyBorder="1" applyAlignment="1">
      <alignment/>
    </xf>
    <xf numFmtId="0" fontId="25" fillId="0" borderId="41" xfId="0" applyFont="1" applyBorder="1" applyAlignment="1">
      <alignment/>
    </xf>
    <xf numFmtId="0" fontId="25" fillId="0" borderId="42" xfId="0" applyFont="1" applyFill="1" applyBorder="1" applyAlignment="1">
      <alignment/>
    </xf>
    <xf numFmtId="0" fontId="34" fillId="29" borderId="43" xfId="0" applyFont="1" applyFill="1" applyBorder="1" applyAlignment="1">
      <alignment horizontal="center"/>
    </xf>
    <xf numFmtId="0" fontId="26" fillId="0" borderId="14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44" xfId="0" applyBorder="1" applyAlignment="1">
      <alignment/>
    </xf>
    <xf numFmtId="14" fontId="31" fillId="0" borderId="33" xfId="0" applyNumberFormat="1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7" fillId="0" borderId="14" xfId="206" applyFont="1" applyFill="1" applyBorder="1" applyAlignment="1">
      <alignment horizontal="center" vertical="center"/>
      <protection/>
    </xf>
    <xf numFmtId="0" fontId="37" fillId="0" borderId="14" xfId="206" applyFont="1" applyBorder="1" applyAlignment="1">
      <alignment horizontal="center" vertical="center"/>
      <protection/>
    </xf>
    <xf numFmtId="0" fontId="31" fillId="27" borderId="34" xfId="0" applyFont="1" applyFill="1" applyBorder="1" applyAlignment="1">
      <alignment horizontal="center" vertical="center"/>
    </xf>
    <xf numFmtId="1" fontId="31" fillId="30" borderId="45" xfId="0" applyNumberFormat="1" applyFont="1" applyFill="1" applyBorder="1" applyAlignment="1">
      <alignment horizontal="center"/>
    </xf>
    <xf numFmtId="0" fontId="31" fillId="27" borderId="27" xfId="0" applyFont="1" applyFill="1" applyBorder="1" applyAlignment="1">
      <alignment horizontal="center" vertical="center"/>
    </xf>
    <xf numFmtId="0" fontId="25" fillId="0" borderId="46" xfId="0" applyFont="1" applyBorder="1" applyAlignment="1">
      <alignment/>
    </xf>
    <xf numFmtId="0" fontId="26" fillId="35" borderId="14" xfId="0" applyFont="1" applyFill="1" applyBorder="1" applyAlignment="1">
      <alignment horizontal="center" vertical="center"/>
    </xf>
    <xf numFmtId="0" fontId="25" fillId="0" borderId="25" xfId="0" applyFont="1" applyBorder="1" applyAlignment="1">
      <alignment/>
    </xf>
    <xf numFmtId="0" fontId="34" fillId="0" borderId="45" xfId="0" applyFont="1" applyBorder="1" applyAlignment="1">
      <alignment horizontal="center"/>
    </xf>
    <xf numFmtId="0" fontId="19" fillId="0" borderId="47" xfId="0" applyFont="1" applyFill="1" applyBorder="1" applyAlignment="1">
      <alignment/>
    </xf>
    <xf numFmtId="0" fontId="19" fillId="0" borderId="48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31" fillId="0" borderId="25" xfId="0" applyFont="1" applyFill="1" applyBorder="1" applyAlignment="1">
      <alignment/>
    </xf>
    <xf numFmtId="0" fontId="31" fillId="0" borderId="37" xfId="0" applyFont="1" applyFill="1" applyBorder="1" applyAlignment="1">
      <alignment/>
    </xf>
    <xf numFmtId="3" fontId="19" fillId="0" borderId="49" xfId="0" applyNumberFormat="1" applyFont="1" applyFill="1" applyBorder="1" applyAlignment="1">
      <alignment horizontal="center"/>
    </xf>
    <xf numFmtId="3" fontId="19" fillId="0" borderId="50" xfId="0" applyNumberFormat="1" applyFont="1" applyFill="1" applyBorder="1" applyAlignment="1">
      <alignment horizontal="center"/>
    </xf>
    <xf numFmtId="0" fontId="25" fillId="0" borderId="18" xfId="0" applyFont="1" applyFill="1" applyBorder="1" applyAlignment="1">
      <alignment/>
    </xf>
    <xf numFmtId="0" fontId="25" fillId="0" borderId="51" xfId="0" applyFont="1" applyFill="1" applyBorder="1" applyAlignment="1">
      <alignment/>
    </xf>
    <xf numFmtId="3" fontId="19" fillId="14" borderId="52" xfId="0" applyNumberFormat="1" applyFont="1" applyFill="1" applyBorder="1" applyAlignment="1">
      <alignment horizontal="center"/>
    </xf>
    <xf numFmtId="3" fontId="19" fillId="14" borderId="53" xfId="0" applyNumberFormat="1" applyFont="1" applyFill="1" applyBorder="1" applyAlignment="1">
      <alignment horizontal="center"/>
    </xf>
    <xf numFmtId="3" fontId="31" fillId="27" borderId="14" xfId="0" applyNumberFormat="1" applyFont="1" applyFill="1" applyBorder="1" applyAlignment="1">
      <alignment horizontal="center"/>
    </xf>
    <xf numFmtId="0" fontId="31" fillId="27" borderId="26" xfId="0" applyFont="1" applyFill="1" applyBorder="1" applyAlignment="1">
      <alignment horizontal="center"/>
    </xf>
    <xf numFmtId="0" fontId="31" fillId="27" borderId="43" xfId="0" applyFont="1" applyFill="1" applyBorder="1" applyAlignment="1">
      <alignment horizontal="center" vertical="center"/>
    </xf>
    <xf numFmtId="0" fontId="34" fillId="29" borderId="54" xfId="0" applyFont="1" applyFill="1" applyBorder="1" applyAlignment="1">
      <alignment/>
    </xf>
    <xf numFmtId="0" fontId="34" fillId="29" borderId="55" xfId="0" applyFont="1" applyFill="1" applyBorder="1" applyAlignment="1">
      <alignment/>
    </xf>
    <xf numFmtId="0" fontId="34" fillId="0" borderId="55" xfId="0" applyFont="1" applyBorder="1" applyAlignment="1">
      <alignment/>
    </xf>
    <xf numFmtId="0" fontId="34" fillId="0" borderId="55" xfId="0" applyFont="1" applyFill="1" applyBorder="1" applyAlignment="1">
      <alignment/>
    </xf>
    <xf numFmtId="0" fontId="34" fillId="0" borderId="56" xfId="0" applyFont="1" applyFill="1" applyBorder="1" applyAlignment="1">
      <alignment/>
    </xf>
    <xf numFmtId="0" fontId="31" fillId="36" borderId="57" xfId="0" applyFont="1" applyFill="1" applyBorder="1" applyAlignment="1">
      <alignment horizontal="center"/>
    </xf>
    <xf numFmtId="0" fontId="31" fillId="27" borderId="58" xfId="0" applyFont="1" applyFill="1" applyBorder="1" applyAlignment="1">
      <alignment horizontal="center"/>
    </xf>
    <xf numFmtId="0" fontId="31" fillId="27" borderId="59" xfId="0" applyFont="1" applyFill="1" applyBorder="1" applyAlignment="1">
      <alignment horizontal="center"/>
    </xf>
    <xf numFmtId="0" fontId="0" fillId="0" borderId="14" xfId="1234" applyFont="1" applyFill="1" applyBorder="1" applyAlignment="1">
      <alignment horizontal="center" vertical="center"/>
      <protection/>
    </xf>
    <xf numFmtId="0" fontId="0" fillId="0" borderId="14" xfId="1236" applyFont="1" applyFill="1" applyBorder="1" applyAlignment="1">
      <alignment horizontal="center" vertical="center"/>
      <protection/>
    </xf>
    <xf numFmtId="0" fontId="0" fillId="0" borderId="14" xfId="1237" applyFont="1" applyFill="1" applyBorder="1" applyAlignment="1">
      <alignment horizontal="center" vertical="center"/>
      <protection/>
    </xf>
    <xf numFmtId="0" fontId="0" fillId="0" borderId="14" xfId="1254" applyFont="1" applyFill="1" applyBorder="1" applyAlignment="1">
      <alignment horizontal="center" vertical="center"/>
      <protection/>
    </xf>
    <xf numFmtId="0" fontId="0" fillId="0" borderId="14" xfId="1255" applyFont="1" applyFill="1" applyBorder="1" applyAlignment="1">
      <alignment horizontal="center" vertical="center"/>
      <protection/>
    </xf>
    <xf numFmtId="0" fontId="0" fillId="0" borderId="14" xfId="1256" applyFont="1" applyFill="1" applyBorder="1" applyAlignment="1">
      <alignment horizontal="center" vertical="center"/>
      <protection/>
    </xf>
    <xf numFmtId="0" fontId="0" fillId="0" borderId="14" xfId="1257" applyFont="1" applyFill="1" applyBorder="1" applyAlignment="1">
      <alignment horizontal="center" vertical="center"/>
      <protection/>
    </xf>
    <xf numFmtId="0" fontId="0" fillId="0" borderId="14" xfId="1259" applyFont="1" applyFill="1" applyBorder="1" applyAlignment="1">
      <alignment horizontal="center" vertical="center"/>
      <protection/>
    </xf>
    <xf numFmtId="0" fontId="0" fillId="0" borderId="14" xfId="1260" applyFont="1" applyFill="1" applyBorder="1" applyAlignment="1">
      <alignment horizontal="center" vertical="center"/>
      <protection/>
    </xf>
    <xf numFmtId="0" fontId="0" fillId="0" borderId="14" xfId="1261" applyFont="1" applyFill="1" applyBorder="1" applyAlignment="1">
      <alignment horizontal="center" vertical="center"/>
      <protection/>
    </xf>
    <xf numFmtId="0" fontId="0" fillId="0" borderId="14" xfId="1262" applyFont="1" applyFill="1" applyBorder="1" applyAlignment="1">
      <alignment horizontal="center" vertical="center"/>
      <protection/>
    </xf>
    <xf numFmtId="0" fontId="0" fillId="0" borderId="14" xfId="712" applyFont="1" applyBorder="1" applyAlignment="1">
      <alignment horizontal="center" vertical="center"/>
      <protection/>
    </xf>
    <xf numFmtId="0" fontId="0" fillId="0" borderId="14" xfId="728" applyFont="1" applyBorder="1" applyAlignment="1">
      <alignment horizontal="center" vertical="center"/>
      <protection/>
    </xf>
    <xf numFmtId="0" fontId="0" fillId="0" borderId="14" xfId="744" applyFont="1" applyBorder="1" applyAlignment="1">
      <alignment horizontal="center" vertical="center"/>
      <protection/>
    </xf>
    <xf numFmtId="0" fontId="0" fillId="0" borderId="14" xfId="760" applyFont="1" applyBorder="1" applyAlignment="1">
      <alignment horizontal="center" vertical="center"/>
      <protection/>
    </xf>
    <xf numFmtId="0" fontId="0" fillId="0" borderId="14" xfId="776" applyFont="1" applyBorder="1" applyAlignment="1">
      <alignment horizontal="center" vertical="center"/>
      <protection/>
    </xf>
    <xf numFmtId="0" fontId="0" fillId="0" borderId="14" xfId="792" applyFont="1" applyBorder="1" applyAlignment="1">
      <alignment horizontal="center" vertical="center"/>
      <protection/>
    </xf>
    <xf numFmtId="0" fontId="0" fillId="0" borderId="14" xfId="794" applyFont="1" applyBorder="1" applyAlignment="1">
      <alignment horizontal="center" vertical="center"/>
      <protection/>
    </xf>
    <xf numFmtId="0" fontId="0" fillId="0" borderId="14" xfId="810" applyFont="1" applyBorder="1" applyAlignment="1">
      <alignment horizontal="center" vertical="center"/>
      <protection/>
    </xf>
    <xf numFmtId="0" fontId="0" fillId="0" borderId="14" xfId="826" applyFont="1" applyBorder="1" applyAlignment="1">
      <alignment horizontal="center" vertical="center"/>
      <protection/>
    </xf>
    <xf numFmtId="0" fontId="0" fillId="0" borderId="14" xfId="1067" applyFont="1" applyBorder="1" applyAlignment="1">
      <alignment horizontal="center" vertical="center"/>
      <protection/>
    </xf>
    <xf numFmtId="0" fontId="0" fillId="0" borderId="14" xfId="1083" applyFont="1" applyBorder="1" applyAlignment="1">
      <alignment horizontal="center" vertical="center"/>
      <protection/>
    </xf>
    <xf numFmtId="0" fontId="19" fillId="27" borderId="10" xfId="0" applyFont="1" applyFill="1" applyBorder="1" applyAlignment="1">
      <alignment horizontal="center"/>
    </xf>
    <xf numFmtId="0" fontId="26" fillId="37" borderId="14" xfId="0" applyFont="1" applyFill="1" applyBorder="1" applyAlignment="1">
      <alignment horizontal="center" vertical="center"/>
    </xf>
    <xf numFmtId="0" fontId="45" fillId="0" borderId="14" xfId="1093" applyFont="1" applyBorder="1" applyAlignment="1">
      <alignment horizontal="center" vertical="center"/>
      <protection/>
    </xf>
    <xf numFmtId="0" fontId="45" fillId="0" borderId="14" xfId="1124" applyFont="1" applyBorder="1" applyAlignment="1">
      <alignment horizontal="center" vertical="center"/>
      <protection/>
    </xf>
    <xf numFmtId="0" fontId="45" fillId="0" borderId="14" xfId="1368" applyFont="1" applyBorder="1" applyAlignment="1">
      <alignment horizontal="center" vertical="center"/>
      <protection/>
    </xf>
    <xf numFmtId="0" fontId="0" fillId="0" borderId="14" xfId="1114" applyFont="1" applyBorder="1" applyAlignment="1">
      <alignment horizontal="center" vertical="center"/>
      <protection/>
    </xf>
    <xf numFmtId="0" fontId="19" fillId="27" borderId="60" xfId="0" applyFont="1" applyFill="1" applyBorder="1" applyAlignment="1">
      <alignment horizontal="center"/>
    </xf>
    <xf numFmtId="0" fontId="34" fillId="0" borderId="25" xfId="0" applyFont="1" applyFill="1" applyBorder="1" applyAlignment="1">
      <alignment horizontal="center"/>
    </xf>
    <xf numFmtId="0" fontId="34" fillId="0" borderId="25" xfId="0" applyFont="1" applyBorder="1" applyAlignment="1">
      <alignment horizontal="center"/>
    </xf>
    <xf numFmtId="0" fontId="34" fillId="29" borderId="25" xfId="0" applyFont="1" applyFill="1" applyBorder="1" applyAlignment="1">
      <alignment horizontal="center"/>
    </xf>
    <xf numFmtId="0" fontId="34" fillId="29" borderId="61" xfId="0" applyFont="1" applyFill="1" applyBorder="1" applyAlignment="1">
      <alignment horizontal="center"/>
    </xf>
    <xf numFmtId="0" fontId="36" fillId="27" borderId="62" xfId="0" applyFont="1" applyFill="1" applyBorder="1" applyAlignment="1">
      <alignment horizontal="center"/>
    </xf>
    <xf numFmtId="0" fontId="36" fillId="27" borderId="35" xfId="0" applyFont="1" applyFill="1" applyBorder="1" applyAlignment="1">
      <alignment horizontal="center"/>
    </xf>
    <xf numFmtId="0" fontId="0" fillId="0" borderId="14" xfId="198" applyFont="1" applyBorder="1" applyAlignment="1">
      <alignment horizontal="center" vertical="center"/>
      <protection/>
    </xf>
    <xf numFmtId="0" fontId="41" fillId="0" borderId="14" xfId="0" applyFont="1" applyBorder="1" applyAlignment="1">
      <alignment horizontal="center" vertical="center"/>
    </xf>
    <xf numFmtId="0" fontId="40" fillId="35" borderId="14" xfId="0" applyFont="1" applyFill="1" applyBorder="1" applyAlignment="1" applyProtection="1">
      <alignment horizontal="center" vertical="center"/>
      <protection locked="0"/>
    </xf>
    <xf numFmtId="0" fontId="39" fillId="0" borderId="14" xfId="0" applyFont="1" applyBorder="1" applyAlignment="1">
      <alignment horizontal="center" vertical="center" wrapText="1"/>
    </xf>
    <xf numFmtId="0" fontId="0" fillId="37" borderId="14" xfId="0" applyFont="1" applyFill="1" applyBorder="1" applyAlignment="1">
      <alignment horizontal="center" vertical="center"/>
    </xf>
    <xf numFmtId="0" fontId="0" fillId="35" borderId="14" xfId="0" applyFont="1" applyFill="1" applyBorder="1" applyAlignment="1" applyProtection="1">
      <alignment horizontal="center" vertical="center"/>
      <protection locked="0"/>
    </xf>
    <xf numFmtId="0" fontId="52" fillId="0" borderId="14" xfId="0" applyFont="1" applyBorder="1" applyAlignment="1">
      <alignment horizontal="center" vertical="center"/>
    </xf>
    <xf numFmtId="0" fontId="26" fillId="38" borderId="14" xfId="0" applyFont="1" applyFill="1" applyBorder="1" applyAlignment="1" applyProtection="1">
      <alignment horizontal="center" vertical="center"/>
      <protection locked="0"/>
    </xf>
    <xf numFmtId="0" fontId="19" fillId="27" borderId="63" xfId="0" applyFont="1" applyFill="1" applyBorder="1" applyAlignment="1">
      <alignment horizontal="center"/>
    </xf>
    <xf numFmtId="0" fontId="19" fillId="27" borderId="64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 vertical="center"/>
    </xf>
    <xf numFmtId="0" fontId="26" fillId="0" borderId="26" xfId="0" applyFont="1" applyFill="1" applyBorder="1" applyAlignment="1" applyProtection="1">
      <alignment horizontal="center" vertical="center"/>
      <protection locked="0"/>
    </xf>
    <xf numFmtId="0" fontId="26" fillId="0" borderId="25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>
      <alignment horizontal="center"/>
    </xf>
    <xf numFmtId="0" fontId="26" fillId="0" borderId="63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25" xfId="0" applyFont="1" applyBorder="1" applyAlignment="1" applyProtection="1">
      <alignment horizontal="center" vertical="center"/>
      <protection locked="0"/>
    </xf>
    <xf numFmtId="0" fontId="26" fillId="0" borderId="6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51" xfId="0" applyFont="1" applyFill="1" applyBorder="1" applyAlignment="1">
      <alignment horizontal="center" vertical="center"/>
    </xf>
    <xf numFmtId="0" fontId="26" fillId="0" borderId="63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65" xfId="0" applyFont="1" applyBorder="1" applyAlignment="1">
      <alignment horizontal="center"/>
    </xf>
    <xf numFmtId="0" fontId="26" fillId="0" borderId="26" xfId="0" applyFont="1" applyBorder="1" applyAlignment="1">
      <alignment horizontal="center" vertical="center"/>
    </xf>
    <xf numFmtId="0" fontId="19" fillId="27" borderId="66" xfId="0" applyFont="1" applyFill="1" applyBorder="1" applyAlignment="1">
      <alignment horizontal="center"/>
    </xf>
    <xf numFmtId="0" fontId="19" fillId="27" borderId="67" xfId="0" applyFont="1" applyFill="1" applyBorder="1" applyAlignment="1">
      <alignment horizontal="center"/>
    </xf>
    <xf numFmtId="0" fontId="19" fillId="27" borderId="68" xfId="0" applyFont="1" applyFill="1" applyBorder="1" applyAlignment="1">
      <alignment horizontal="center"/>
    </xf>
    <xf numFmtId="0" fontId="19" fillId="27" borderId="69" xfId="0" applyFont="1" applyFill="1" applyBorder="1" applyAlignment="1">
      <alignment horizontal="center"/>
    </xf>
    <xf numFmtId="0" fontId="19" fillId="27" borderId="70" xfId="0" applyFont="1" applyFill="1" applyBorder="1" applyAlignment="1">
      <alignment horizontal="center"/>
    </xf>
    <xf numFmtId="0" fontId="26" fillId="0" borderId="63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71" xfId="0" applyFont="1" applyBorder="1" applyAlignment="1">
      <alignment horizontal="center"/>
    </xf>
    <xf numFmtId="0" fontId="26" fillId="0" borderId="72" xfId="0" applyFont="1" applyBorder="1" applyAlignment="1">
      <alignment horizontal="center"/>
    </xf>
    <xf numFmtId="0" fontId="26" fillId="0" borderId="73" xfId="0" applyFont="1" applyBorder="1" applyAlignment="1">
      <alignment horizontal="center"/>
    </xf>
    <xf numFmtId="0" fontId="26" fillId="37" borderId="63" xfId="0" applyFont="1" applyFill="1" applyBorder="1" applyAlignment="1">
      <alignment horizontal="center"/>
    </xf>
    <xf numFmtId="0" fontId="26" fillId="37" borderId="11" xfId="0" applyFont="1" applyFill="1" applyBorder="1" applyAlignment="1">
      <alignment horizontal="center"/>
    </xf>
    <xf numFmtId="0" fontId="26" fillId="0" borderId="65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/>
    </xf>
    <xf numFmtId="0" fontId="26" fillId="37" borderId="10" xfId="0" applyFont="1" applyFill="1" applyBorder="1" applyAlignment="1">
      <alignment horizontal="center"/>
    </xf>
    <xf numFmtId="0" fontId="26" fillId="0" borderId="49" xfId="0" applyFont="1" applyFill="1" applyBorder="1" applyAlignment="1">
      <alignment horizontal="center" vertical="center"/>
    </xf>
    <xf numFmtId="0" fontId="26" fillId="0" borderId="49" xfId="0" applyFont="1" applyFill="1" applyBorder="1" applyAlignment="1" applyProtection="1">
      <alignment horizontal="center" vertical="center"/>
      <protection locked="0"/>
    </xf>
    <xf numFmtId="0" fontId="26" fillId="0" borderId="49" xfId="0" applyFont="1" applyBorder="1" applyAlignment="1">
      <alignment horizontal="center" vertical="center"/>
    </xf>
    <xf numFmtId="0" fontId="26" fillId="39" borderId="11" xfId="0" applyFont="1" applyFill="1" applyBorder="1" applyAlignment="1">
      <alignment horizontal="center"/>
    </xf>
    <xf numFmtId="0" fontId="26" fillId="37" borderId="64" xfId="0" applyFont="1" applyFill="1" applyBorder="1" applyAlignment="1">
      <alignment horizontal="center"/>
    </xf>
    <xf numFmtId="0" fontId="26" fillId="37" borderId="14" xfId="0" applyFont="1" applyFill="1" applyBorder="1" applyAlignment="1">
      <alignment horizontal="center"/>
    </xf>
    <xf numFmtId="0" fontId="26" fillId="37" borderId="26" xfId="0" applyFont="1" applyFill="1" applyBorder="1" applyAlignment="1">
      <alignment horizontal="center"/>
    </xf>
    <xf numFmtId="0" fontId="26" fillId="37" borderId="0" xfId="0" applyFont="1" applyFill="1" applyBorder="1" applyAlignment="1" quotePrefix="1">
      <alignment horizontal="center"/>
    </xf>
    <xf numFmtId="0" fontId="26" fillId="37" borderId="10" xfId="0" applyFont="1" applyFill="1" applyBorder="1" applyAlignment="1" quotePrefix="1">
      <alignment horizontal="center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 quotePrefix="1">
      <alignment horizontal="center"/>
    </xf>
    <xf numFmtId="0" fontId="25" fillId="0" borderId="14" xfId="0" applyFont="1" applyBorder="1" applyAlignment="1" quotePrefix="1">
      <alignment horizontal="center"/>
    </xf>
    <xf numFmtId="0" fontId="26" fillId="0" borderId="74" xfId="0" applyFont="1" applyFill="1" applyBorder="1" applyAlignment="1" applyProtection="1">
      <alignment horizontal="center" vertical="center"/>
      <protection locked="0"/>
    </xf>
    <xf numFmtId="0" fontId="39" fillId="0" borderId="14" xfId="0" applyFont="1" applyBorder="1" applyAlignment="1">
      <alignment horizontal="center" wrapText="1"/>
    </xf>
    <xf numFmtId="0" fontId="53" fillId="0" borderId="23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31" fillId="27" borderId="43" xfId="0" applyFont="1" applyFill="1" applyBorder="1" applyAlignment="1">
      <alignment horizontal="left"/>
    </xf>
    <xf numFmtId="0" fontId="31" fillId="27" borderId="26" xfId="0" applyFont="1" applyFill="1" applyBorder="1" applyAlignment="1">
      <alignment horizontal="left"/>
    </xf>
    <xf numFmtId="0" fontId="53" fillId="0" borderId="14" xfId="0" applyFont="1" applyBorder="1" applyAlignment="1">
      <alignment horizontal="center" vertical="center"/>
    </xf>
    <xf numFmtId="0" fontId="26" fillId="0" borderId="75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0" fillId="0" borderId="0" xfId="0" applyAlignment="1" quotePrefix="1">
      <alignment/>
    </xf>
    <xf numFmtId="0" fontId="52" fillId="0" borderId="11" xfId="0" applyFont="1" applyBorder="1" applyAlignment="1">
      <alignment horizontal="center"/>
    </xf>
    <xf numFmtId="0" fontId="31" fillId="27" borderId="76" xfId="0" applyFont="1" applyFill="1" applyBorder="1" applyAlignment="1">
      <alignment horizontal="center"/>
    </xf>
    <xf numFmtId="0" fontId="31" fillId="27" borderId="77" xfId="0" applyFont="1" applyFill="1" applyBorder="1" applyAlignment="1">
      <alignment horizontal="center"/>
    </xf>
    <xf numFmtId="0" fontId="31" fillId="22" borderId="76" xfId="0" applyFont="1" applyFill="1" applyBorder="1" applyAlignment="1">
      <alignment horizontal="center"/>
    </xf>
    <xf numFmtId="0" fontId="31" fillId="22" borderId="77" xfId="0" applyFont="1" applyFill="1" applyBorder="1" applyAlignment="1">
      <alignment horizontal="center"/>
    </xf>
    <xf numFmtId="0" fontId="31" fillId="22" borderId="57" xfId="0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25" xfId="0" applyFont="1" applyFill="1" applyBorder="1" applyAlignment="1">
      <alignment horizontal="center"/>
    </xf>
    <xf numFmtId="0" fontId="34" fillId="0" borderId="37" xfId="0" applyFont="1" applyFill="1" applyBorder="1" applyAlignment="1">
      <alignment horizontal="center"/>
    </xf>
    <xf numFmtId="0" fontId="34" fillId="0" borderId="27" xfId="0" applyFont="1" applyFill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5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left"/>
    </xf>
    <xf numFmtId="0" fontId="31" fillId="0" borderId="37" xfId="0" applyFont="1" applyFill="1" applyBorder="1" applyAlignment="1">
      <alignment horizontal="left"/>
    </xf>
    <xf numFmtId="0" fontId="31" fillId="0" borderId="27" xfId="0" applyFont="1" applyFill="1" applyBorder="1" applyAlignment="1">
      <alignment horizontal="left"/>
    </xf>
    <xf numFmtId="0" fontId="34" fillId="0" borderId="21" xfId="0" applyFont="1" applyFill="1" applyBorder="1" applyAlignment="1">
      <alignment horizontal="left"/>
    </xf>
    <xf numFmtId="0" fontId="28" fillId="0" borderId="0" xfId="0" applyFont="1" applyBorder="1" applyAlignment="1">
      <alignment horizontal="center" vertical="center"/>
    </xf>
    <xf numFmtId="0" fontId="31" fillId="27" borderId="78" xfId="0" applyFont="1" applyFill="1" applyBorder="1" applyAlignment="1">
      <alignment horizontal="center" vertical="center"/>
    </xf>
    <xf numFmtId="0" fontId="31" fillId="27" borderId="79" xfId="0" applyFont="1" applyFill="1" applyBorder="1" applyAlignment="1">
      <alignment horizontal="center" vertical="center"/>
    </xf>
    <xf numFmtId="0" fontId="29" fillId="14" borderId="0" xfId="0" applyFont="1" applyFill="1" applyBorder="1" applyAlignment="1">
      <alignment horizontal="center" vertical="center"/>
    </xf>
    <xf numFmtId="0" fontId="31" fillId="27" borderId="52" xfId="0" applyFont="1" applyFill="1" applyBorder="1" applyAlignment="1">
      <alignment horizontal="center" vertical="center"/>
    </xf>
    <xf numFmtId="0" fontId="31" fillId="27" borderId="21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left"/>
    </xf>
    <xf numFmtId="14" fontId="31" fillId="0" borderId="33" xfId="0" applyNumberFormat="1" applyFont="1" applyBorder="1" applyAlignment="1">
      <alignment horizontal="left"/>
    </xf>
    <xf numFmtId="0" fontId="28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/>
    </xf>
    <xf numFmtId="0" fontId="28" fillId="0" borderId="0" xfId="0" applyFont="1" applyBorder="1" applyAlignment="1">
      <alignment horizontal="right" vertical="center"/>
    </xf>
    <xf numFmtId="14" fontId="23" fillId="0" borderId="0" xfId="0" applyNumberFormat="1" applyFont="1" applyBorder="1" applyAlignment="1">
      <alignment horizontal="center" vertical="center"/>
    </xf>
    <xf numFmtId="0" fontId="31" fillId="27" borderId="80" xfId="0" applyFont="1" applyFill="1" applyBorder="1" applyAlignment="1">
      <alignment horizontal="center" vertical="center"/>
    </xf>
    <xf numFmtId="0" fontId="31" fillId="27" borderId="48" xfId="0" applyFont="1" applyFill="1" applyBorder="1" applyAlignment="1">
      <alignment horizontal="center" vertical="center"/>
    </xf>
    <xf numFmtId="2" fontId="31" fillId="24" borderId="49" xfId="0" applyNumberFormat="1" applyFont="1" applyFill="1" applyBorder="1" applyAlignment="1">
      <alignment horizontal="center" vertical="center" wrapText="1"/>
    </xf>
    <xf numFmtId="2" fontId="31" fillId="24" borderId="14" xfId="0" applyNumberFormat="1" applyFont="1" applyFill="1" applyBorder="1" applyAlignment="1">
      <alignment horizontal="center" vertical="center" wrapText="1"/>
    </xf>
    <xf numFmtId="0" fontId="31" fillId="27" borderId="49" xfId="0" applyFont="1" applyFill="1" applyBorder="1" applyAlignment="1">
      <alignment horizontal="center" vertical="center" wrapText="1"/>
    </xf>
    <xf numFmtId="0" fontId="31" fillId="27" borderId="14" xfId="0" applyFont="1" applyFill="1" applyBorder="1" applyAlignment="1">
      <alignment horizontal="center" vertical="center" wrapText="1"/>
    </xf>
    <xf numFmtId="0" fontId="31" fillId="0" borderId="81" xfId="0" applyFont="1" applyBorder="1" applyAlignment="1">
      <alignment horizontal="center"/>
    </xf>
    <xf numFmtId="0" fontId="19" fillId="27" borderId="82" xfId="0" applyFont="1" applyFill="1" applyBorder="1" applyAlignment="1">
      <alignment horizontal="center" vertical="center"/>
    </xf>
    <xf numFmtId="0" fontId="19" fillId="27" borderId="83" xfId="0" applyFont="1" applyFill="1" applyBorder="1" applyAlignment="1">
      <alignment horizontal="center" vertical="center"/>
    </xf>
    <xf numFmtId="0" fontId="23" fillId="0" borderId="84" xfId="0" applyFont="1" applyBorder="1" applyAlignment="1">
      <alignment horizontal="left" vertical="center"/>
    </xf>
    <xf numFmtId="0" fontId="19" fillId="27" borderId="76" xfId="0" applyFont="1" applyFill="1" applyBorder="1" applyAlignment="1">
      <alignment horizontal="center"/>
    </xf>
    <xf numFmtId="0" fontId="19" fillId="27" borderId="77" xfId="0" applyFont="1" applyFill="1" applyBorder="1" applyAlignment="1">
      <alignment horizontal="center"/>
    </xf>
    <xf numFmtId="0" fontId="19" fillId="27" borderId="57" xfId="0" applyFont="1" applyFill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14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19" fillId="27" borderId="85" xfId="0" applyFont="1" applyFill="1" applyBorder="1" applyAlignment="1">
      <alignment horizontal="center" vertical="center"/>
    </xf>
    <xf numFmtId="0" fontId="19" fillId="27" borderId="4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5" fillId="0" borderId="86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14" fontId="23" fillId="0" borderId="84" xfId="0" applyNumberFormat="1" applyFont="1" applyBorder="1" applyAlignment="1">
      <alignment horizontal="center" vertical="center"/>
    </xf>
    <xf numFmtId="0" fontId="23" fillId="0" borderId="84" xfId="0" applyFont="1" applyBorder="1" applyAlignment="1">
      <alignment horizontal="right" vertical="center"/>
    </xf>
    <xf numFmtId="0" fontId="19" fillId="0" borderId="84" xfId="0" applyFont="1" applyBorder="1" applyAlignment="1">
      <alignment horizontal="center" vertical="center"/>
    </xf>
    <xf numFmtId="0" fontId="19" fillId="27" borderId="29" xfId="0" applyFont="1" applyFill="1" applyBorder="1" applyAlignment="1">
      <alignment horizontal="center" vertical="center"/>
    </xf>
    <xf numFmtId="0" fontId="19" fillId="27" borderId="87" xfId="0" applyFont="1" applyFill="1" applyBorder="1" applyAlignment="1">
      <alignment horizontal="center" vertical="center"/>
    </xf>
    <xf numFmtId="0" fontId="19" fillId="27" borderId="88" xfId="0" applyFon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2" fontId="19" fillId="27" borderId="89" xfId="0" applyNumberFormat="1" applyFont="1" applyFill="1" applyBorder="1" applyAlignment="1">
      <alignment horizontal="center" vertical="center" wrapText="1"/>
    </xf>
    <xf numFmtId="2" fontId="19" fillId="27" borderId="90" xfId="0" applyNumberFormat="1" applyFont="1" applyFill="1" applyBorder="1" applyAlignment="1">
      <alignment horizontal="center" vertical="center" wrapText="1"/>
    </xf>
    <xf numFmtId="2" fontId="19" fillId="27" borderId="52" xfId="0" applyNumberFormat="1" applyFont="1" applyFill="1" applyBorder="1" applyAlignment="1">
      <alignment horizontal="center" vertical="center" wrapText="1"/>
    </xf>
    <xf numFmtId="2" fontId="19" fillId="27" borderId="35" xfId="0" applyNumberFormat="1" applyFont="1" applyFill="1" applyBorder="1" applyAlignment="1">
      <alignment horizontal="center" vertical="center" wrapText="1"/>
    </xf>
    <xf numFmtId="0" fontId="19" fillId="0" borderId="91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27" borderId="92" xfId="0" applyFont="1" applyFill="1" applyBorder="1" applyAlignment="1">
      <alignment horizontal="center" vertical="center" wrapText="1"/>
    </xf>
    <xf numFmtId="0" fontId="19" fillId="27" borderId="93" xfId="0" applyFont="1" applyFill="1" applyBorder="1" applyAlignment="1">
      <alignment horizontal="center" vertical="center" wrapText="1"/>
    </xf>
    <xf numFmtId="172" fontId="31" fillId="22" borderId="76" xfId="0" applyNumberFormat="1" applyFont="1" applyFill="1" applyBorder="1" applyAlignment="1">
      <alignment horizontal="center"/>
    </xf>
    <xf numFmtId="172" fontId="31" fillId="22" borderId="77" xfId="0" applyNumberFormat="1" applyFont="1" applyFill="1" applyBorder="1" applyAlignment="1">
      <alignment horizontal="center"/>
    </xf>
    <xf numFmtId="172" fontId="31" fillId="22" borderId="88" xfId="0" applyNumberFormat="1" applyFont="1" applyFill="1" applyBorder="1" applyAlignment="1">
      <alignment horizontal="center"/>
    </xf>
    <xf numFmtId="0" fontId="31" fillId="27" borderId="14" xfId="0" applyFont="1" applyFill="1" applyBorder="1" applyAlignment="1">
      <alignment horizontal="center" vertical="center"/>
    </xf>
    <xf numFmtId="0" fontId="31" fillId="27" borderId="25" xfId="0" applyFont="1" applyFill="1" applyBorder="1" applyAlignment="1">
      <alignment horizontal="center" vertical="center"/>
    </xf>
    <xf numFmtId="0" fontId="31" fillId="27" borderId="26" xfId="0" applyFont="1" applyFill="1" applyBorder="1" applyAlignment="1">
      <alignment horizontal="center" vertical="center"/>
    </xf>
    <xf numFmtId="0" fontId="23" fillId="0" borderId="84" xfId="0" applyFont="1" applyBorder="1" applyAlignment="1">
      <alignment horizontal="center" vertical="center"/>
    </xf>
    <xf numFmtId="172" fontId="31" fillId="22" borderId="30" xfId="0" applyNumberFormat="1" applyFont="1" applyFill="1" applyBorder="1" applyAlignment="1">
      <alignment horizontal="center"/>
    </xf>
    <xf numFmtId="2" fontId="31" fillId="24" borderId="94" xfId="0" applyNumberFormat="1" applyFont="1" applyFill="1" applyBorder="1" applyAlignment="1">
      <alignment horizontal="center" vertical="center" wrapText="1"/>
    </xf>
    <xf numFmtId="172" fontId="31" fillId="27" borderId="30" xfId="0" applyNumberFormat="1" applyFont="1" applyFill="1" applyBorder="1" applyAlignment="1">
      <alignment horizontal="center"/>
    </xf>
    <xf numFmtId="172" fontId="31" fillId="27" borderId="77" xfId="0" applyNumberFormat="1" applyFont="1" applyFill="1" applyBorder="1" applyAlignment="1">
      <alignment horizontal="center"/>
    </xf>
    <xf numFmtId="172" fontId="31" fillId="27" borderId="57" xfId="0" applyNumberFormat="1" applyFont="1" applyFill="1" applyBorder="1" applyAlignment="1">
      <alignment horizontal="center"/>
    </xf>
    <xf numFmtId="172" fontId="31" fillId="22" borderId="57" xfId="0" applyNumberFormat="1" applyFont="1" applyFill="1" applyBorder="1" applyAlignment="1">
      <alignment horizontal="center"/>
    </xf>
    <xf numFmtId="0" fontId="31" fillId="27" borderId="26" xfId="0" applyFont="1" applyFill="1" applyBorder="1" applyAlignment="1">
      <alignment horizontal="center" vertical="center" wrapText="1"/>
    </xf>
    <xf numFmtId="0" fontId="31" fillId="27" borderId="21" xfId="0" applyFont="1" applyFill="1" applyBorder="1" applyAlignment="1">
      <alignment horizontal="center" vertical="center" wrapText="1"/>
    </xf>
    <xf numFmtId="14" fontId="31" fillId="0" borderId="33" xfId="0" applyNumberFormat="1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172" fontId="31" fillId="27" borderId="12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88" xfId="0" applyBorder="1" applyAlignment="1">
      <alignment horizontal="center"/>
    </xf>
    <xf numFmtId="0" fontId="31" fillId="27" borderId="95" xfId="0" applyFont="1" applyFill="1" applyBorder="1" applyAlignment="1">
      <alignment horizontal="center" vertical="center"/>
    </xf>
    <xf numFmtId="0" fontId="31" fillId="27" borderId="95" xfId="0" applyFont="1" applyFill="1" applyBorder="1" applyAlignment="1">
      <alignment horizontal="center" vertical="center" wrapText="1"/>
    </xf>
    <xf numFmtId="2" fontId="31" fillId="24" borderId="95" xfId="0" applyNumberFormat="1" applyFont="1" applyFill="1" applyBorder="1" applyAlignment="1">
      <alignment horizontal="center" vertical="center" wrapText="1"/>
    </xf>
    <xf numFmtId="2" fontId="31" fillId="24" borderId="21" xfId="0" applyNumberFormat="1" applyFont="1" applyFill="1" applyBorder="1" applyAlignment="1">
      <alignment horizontal="center" vertical="center" wrapText="1"/>
    </xf>
    <xf numFmtId="0" fontId="31" fillId="27" borderId="3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8" fillId="0" borderId="44" xfId="0" applyFont="1" applyBorder="1" applyAlignment="1">
      <alignment horizontal="right" vertical="center"/>
    </xf>
  </cellXfs>
  <cellStyles count="2053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Hyperlink" xfId="73"/>
    <cellStyle name="Followed Hyperlink" xfId="74"/>
    <cellStyle name="Incorreto" xfId="75"/>
    <cellStyle name="Incorreto 2" xfId="76"/>
    <cellStyle name="Currency" xfId="77"/>
    <cellStyle name="Currency [0]" xfId="78"/>
    <cellStyle name="Neutra" xfId="79"/>
    <cellStyle name="Neutra 2" xfId="80"/>
    <cellStyle name="Normal 10" xfId="81"/>
    <cellStyle name="Normal 10 2" xfId="82"/>
    <cellStyle name="Normal 11" xfId="83"/>
    <cellStyle name="Normal 11 2" xfId="84"/>
    <cellStyle name="Normal 12" xfId="85"/>
    <cellStyle name="Normal 12 2" xfId="86"/>
    <cellStyle name="Normal 13" xfId="87"/>
    <cellStyle name="Normal 13 10" xfId="88"/>
    <cellStyle name="Normal 13 11" xfId="89"/>
    <cellStyle name="Normal 13 12" xfId="90"/>
    <cellStyle name="Normal 13 13" xfId="91"/>
    <cellStyle name="Normal 13 14" xfId="92"/>
    <cellStyle name="Normal 13 15" xfId="93"/>
    <cellStyle name="Normal 13 2" xfId="94"/>
    <cellStyle name="Normal 13 2 10" xfId="95"/>
    <cellStyle name="Normal 13 2 11" xfId="96"/>
    <cellStyle name="Normal 13 2 12" xfId="97"/>
    <cellStyle name="Normal 13 2 13" xfId="98"/>
    <cellStyle name="Normal 13 2 14" xfId="99"/>
    <cellStyle name="Normal 13 2 15" xfId="100"/>
    <cellStyle name="Normal 13 2 2" xfId="101"/>
    <cellStyle name="Normal 13 2 3" xfId="102"/>
    <cellStyle name="Normal 13 2 4" xfId="103"/>
    <cellStyle name="Normal 13 2 5" xfId="104"/>
    <cellStyle name="Normal 13 2 6" xfId="105"/>
    <cellStyle name="Normal 13 2 7" xfId="106"/>
    <cellStyle name="Normal 13 2 8" xfId="107"/>
    <cellStyle name="Normal 13 2 9" xfId="108"/>
    <cellStyle name="Normal 13 3" xfId="109"/>
    <cellStyle name="Normal 13 4" xfId="110"/>
    <cellStyle name="Normal 13 5" xfId="111"/>
    <cellStyle name="Normal 13 6" xfId="112"/>
    <cellStyle name="Normal 13 7" xfId="113"/>
    <cellStyle name="Normal 13 8" xfId="114"/>
    <cellStyle name="Normal 13 9" xfId="115"/>
    <cellStyle name="Normal 14" xfId="116"/>
    <cellStyle name="Normal 14 10" xfId="117"/>
    <cellStyle name="Normal 14 11" xfId="118"/>
    <cellStyle name="Normal 14 12" xfId="119"/>
    <cellStyle name="Normal 14 13" xfId="120"/>
    <cellStyle name="Normal 14 14" xfId="121"/>
    <cellStyle name="Normal 14 15" xfId="122"/>
    <cellStyle name="Normal 14 2" xfId="123"/>
    <cellStyle name="Normal 14 3" xfId="124"/>
    <cellStyle name="Normal 14 4" xfId="125"/>
    <cellStyle name="Normal 14 5" xfId="126"/>
    <cellStyle name="Normal 14 6" xfId="127"/>
    <cellStyle name="Normal 14 7" xfId="128"/>
    <cellStyle name="Normal 14 8" xfId="129"/>
    <cellStyle name="Normal 14 9" xfId="130"/>
    <cellStyle name="Normal 15" xfId="131"/>
    <cellStyle name="Normal 15 10" xfId="132"/>
    <cellStyle name="Normal 15 11" xfId="133"/>
    <cellStyle name="Normal 15 12" xfId="134"/>
    <cellStyle name="Normal 15 13" xfId="135"/>
    <cellStyle name="Normal 15 14" xfId="136"/>
    <cellStyle name="Normal 15 15" xfId="137"/>
    <cellStyle name="Normal 15 2" xfId="138"/>
    <cellStyle name="Normal 15 3" xfId="139"/>
    <cellStyle name="Normal 15 4" xfId="140"/>
    <cellStyle name="Normal 15 5" xfId="141"/>
    <cellStyle name="Normal 15 6" xfId="142"/>
    <cellStyle name="Normal 15 7" xfId="143"/>
    <cellStyle name="Normal 15 8" xfId="144"/>
    <cellStyle name="Normal 15 9" xfId="145"/>
    <cellStyle name="Normal 16" xfId="146"/>
    <cellStyle name="Normal 16 10" xfId="147"/>
    <cellStyle name="Normal 16 11" xfId="148"/>
    <cellStyle name="Normal 16 12" xfId="149"/>
    <cellStyle name="Normal 16 13" xfId="150"/>
    <cellStyle name="Normal 16 14" xfId="151"/>
    <cellStyle name="Normal 16 15" xfId="152"/>
    <cellStyle name="Normal 16 2" xfId="153"/>
    <cellStyle name="Normal 16 3" xfId="154"/>
    <cellStyle name="Normal 16 4" xfId="155"/>
    <cellStyle name="Normal 16 5" xfId="156"/>
    <cellStyle name="Normal 16 6" xfId="157"/>
    <cellStyle name="Normal 16 7" xfId="158"/>
    <cellStyle name="Normal 16 8" xfId="159"/>
    <cellStyle name="Normal 16 9" xfId="160"/>
    <cellStyle name="Normal 17" xfId="161"/>
    <cellStyle name="Normal 17 10" xfId="162"/>
    <cellStyle name="Normal 17 11" xfId="163"/>
    <cellStyle name="Normal 17 12" xfId="164"/>
    <cellStyle name="Normal 17 13" xfId="165"/>
    <cellStyle name="Normal 17 14" xfId="166"/>
    <cellStyle name="Normal 17 15" xfId="167"/>
    <cellStyle name="Normal 17 2" xfId="168"/>
    <cellStyle name="Normal 17 3" xfId="169"/>
    <cellStyle name="Normal 17 4" xfId="170"/>
    <cellStyle name="Normal 17 5" xfId="171"/>
    <cellStyle name="Normal 17 6" xfId="172"/>
    <cellStyle name="Normal 17 7" xfId="173"/>
    <cellStyle name="Normal 17 8" xfId="174"/>
    <cellStyle name="Normal 17 9" xfId="175"/>
    <cellStyle name="Normal 18" xfId="176"/>
    <cellStyle name="Normal 18 10" xfId="177"/>
    <cellStyle name="Normal 18 11" xfId="178"/>
    <cellStyle name="Normal 18 12" xfId="179"/>
    <cellStyle name="Normal 18 13" xfId="180"/>
    <cellStyle name="Normal 18 14" xfId="181"/>
    <cellStyle name="Normal 18 15" xfId="182"/>
    <cellStyle name="Normal 18 2" xfId="183"/>
    <cellStyle name="Normal 18 3" xfId="184"/>
    <cellStyle name="Normal 18 4" xfId="185"/>
    <cellStyle name="Normal 18 5" xfId="186"/>
    <cellStyle name="Normal 18 6" xfId="187"/>
    <cellStyle name="Normal 18 7" xfId="188"/>
    <cellStyle name="Normal 18 8" xfId="189"/>
    <cellStyle name="Normal 18 9" xfId="190"/>
    <cellStyle name="Normal 19" xfId="191"/>
    <cellStyle name="Normal 19 10" xfId="192"/>
    <cellStyle name="Normal 19 11" xfId="193"/>
    <cellStyle name="Normal 19 12" xfId="194"/>
    <cellStyle name="Normal 19 13" xfId="195"/>
    <cellStyle name="Normal 19 14" xfId="196"/>
    <cellStyle name="Normal 19 15" xfId="197"/>
    <cellStyle name="Normal 19 2" xfId="198"/>
    <cellStyle name="Normal 19 3" xfId="199"/>
    <cellStyle name="Normal 19 4" xfId="200"/>
    <cellStyle name="Normal 19 5" xfId="201"/>
    <cellStyle name="Normal 19 6" xfId="202"/>
    <cellStyle name="Normal 19 7" xfId="203"/>
    <cellStyle name="Normal 19 8" xfId="204"/>
    <cellStyle name="Normal 19 9" xfId="205"/>
    <cellStyle name="Normal 2" xfId="206"/>
    <cellStyle name="Normal 2 10" xfId="207"/>
    <cellStyle name="Normal 2 10 10" xfId="208"/>
    <cellStyle name="Normal 2 10 11" xfId="209"/>
    <cellStyle name="Normal 2 10 12" xfId="210"/>
    <cellStyle name="Normal 2 10 13" xfId="211"/>
    <cellStyle name="Normal 2 10 14" xfId="212"/>
    <cellStyle name="Normal 2 10 15" xfId="213"/>
    <cellStyle name="Normal 2 10 2" xfId="214"/>
    <cellStyle name="Normal 2 10 3" xfId="215"/>
    <cellStyle name="Normal 2 10 4" xfId="216"/>
    <cellStyle name="Normal 2 10 5" xfId="217"/>
    <cellStyle name="Normal 2 10 6" xfId="218"/>
    <cellStyle name="Normal 2 10 7" xfId="219"/>
    <cellStyle name="Normal 2 10 8" xfId="220"/>
    <cellStyle name="Normal 2 10 9" xfId="221"/>
    <cellStyle name="Normal 2 11" xfId="222"/>
    <cellStyle name="Normal 2 11 10" xfId="223"/>
    <cellStyle name="Normal 2 11 11" xfId="224"/>
    <cellStyle name="Normal 2 11 12" xfId="225"/>
    <cellStyle name="Normal 2 11 13" xfId="226"/>
    <cellStyle name="Normal 2 11 14" xfId="227"/>
    <cellStyle name="Normal 2 11 15" xfId="228"/>
    <cellStyle name="Normal 2 11 2" xfId="229"/>
    <cellStyle name="Normal 2 11 3" xfId="230"/>
    <cellStyle name="Normal 2 11 4" xfId="231"/>
    <cellStyle name="Normal 2 11 5" xfId="232"/>
    <cellStyle name="Normal 2 11 6" xfId="233"/>
    <cellStyle name="Normal 2 11 7" xfId="234"/>
    <cellStyle name="Normal 2 11 8" xfId="235"/>
    <cellStyle name="Normal 2 11 9" xfId="236"/>
    <cellStyle name="Normal 2 12" xfId="237"/>
    <cellStyle name="Normal 2 12 10" xfId="238"/>
    <cellStyle name="Normal 2 12 11" xfId="239"/>
    <cellStyle name="Normal 2 12 12" xfId="240"/>
    <cellStyle name="Normal 2 12 13" xfId="241"/>
    <cellStyle name="Normal 2 12 14" xfId="242"/>
    <cellStyle name="Normal 2 12 15" xfId="243"/>
    <cellStyle name="Normal 2 12 2" xfId="244"/>
    <cellStyle name="Normal 2 12 3" xfId="245"/>
    <cellStyle name="Normal 2 12 4" xfId="246"/>
    <cellStyle name="Normal 2 12 5" xfId="247"/>
    <cellStyle name="Normal 2 12 6" xfId="248"/>
    <cellStyle name="Normal 2 12 7" xfId="249"/>
    <cellStyle name="Normal 2 12 8" xfId="250"/>
    <cellStyle name="Normal 2 12 9" xfId="251"/>
    <cellStyle name="Normal 2 13" xfId="252"/>
    <cellStyle name="Normal 2 13 10" xfId="253"/>
    <cellStyle name="Normal 2 13 11" xfId="254"/>
    <cellStyle name="Normal 2 13 12" xfId="255"/>
    <cellStyle name="Normal 2 13 13" xfId="256"/>
    <cellStyle name="Normal 2 13 14" xfId="257"/>
    <cellStyle name="Normal 2 13 15" xfId="258"/>
    <cellStyle name="Normal 2 13 2" xfId="259"/>
    <cellStyle name="Normal 2 13 3" xfId="260"/>
    <cellStyle name="Normal 2 13 4" xfId="261"/>
    <cellStyle name="Normal 2 13 5" xfId="262"/>
    <cellStyle name="Normal 2 13 6" xfId="263"/>
    <cellStyle name="Normal 2 13 7" xfId="264"/>
    <cellStyle name="Normal 2 13 8" xfId="265"/>
    <cellStyle name="Normal 2 13 9" xfId="266"/>
    <cellStyle name="Normal 2 14" xfId="267"/>
    <cellStyle name="Normal 2 14 10" xfId="268"/>
    <cellStyle name="Normal 2 14 11" xfId="269"/>
    <cellStyle name="Normal 2 14 12" xfId="270"/>
    <cellStyle name="Normal 2 14 13" xfId="271"/>
    <cellStyle name="Normal 2 14 14" xfId="272"/>
    <cellStyle name="Normal 2 14 15" xfId="273"/>
    <cellStyle name="Normal 2 14 2" xfId="274"/>
    <cellStyle name="Normal 2 14 3" xfId="275"/>
    <cellStyle name="Normal 2 14 4" xfId="276"/>
    <cellStyle name="Normal 2 14 5" xfId="277"/>
    <cellStyle name="Normal 2 14 6" xfId="278"/>
    <cellStyle name="Normal 2 14 7" xfId="279"/>
    <cellStyle name="Normal 2 14 8" xfId="280"/>
    <cellStyle name="Normal 2 14 9" xfId="281"/>
    <cellStyle name="Normal 2 15" xfId="282"/>
    <cellStyle name="Normal 2 15 10" xfId="283"/>
    <cellStyle name="Normal 2 15 11" xfId="284"/>
    <cellStyle name="Normal 2 15 12" xfId="285"/>
    <cellStyle name="Normal 2 15 13" xfId="286"/>
    <cellStyle name="Normal 2 15 14" xfId="287"/>
    <cellStyle name="Normal 2 15 15" xfId="288"/>
    <cellStyle name="Normal 2 15 2" xfId="289"/>
    <cellStyle name="Normal 2 15 3" xfId="290"/>
    <cellStyle name="Normal 2 15 4" xfId="291"/>
    <cellStyle name="Normal 2 15 5" xfId="292"/>
    <cellStyle name="Normal 2 15 6" xfId="293"/>
    <cellStyle name="Normal 2 15 7" xfId="294"/>
    <cellStyle name="Normal 2 15 8" xfId="295"/>
    <cellStyle name="Normal 2 15 9" xfId="296"/>
    <cellStyle name="Normal 2 16" xfId="297"/>
    <cellStyle name="Normal 2 16 10" xfId="298"/>
    <cellStyle name="Normal 2 16 11" xfId="299"/>
    <cellStyle name="Normal 2 16 12" xfId="300"/>
    <cellStyle name="Normal 2 16 13" xfId="301"/>
    <cellStyle name="Normal 2 16 14" xfId="302"/>
    <cellStyle name="Normal 2 16 15" xfId="303"/>
    <cellStyle name="Normal 2 16 2" xfId="304"/>
    <cellStyle name="Normal 2 16 3" xfId="305"/>
    <cellStyle name="Normal 2 16 4" xfId="306"/>
    <cellStyle name="Normal 2 16 5" xfId="307"/>
    <cellStyle name="Normal 2 16 6" xfId="308"/>
    <cellStyle name="Normal 2 16 7" xfId="309"/>
    <cellStyle name="Normal 2 16 8" xfId="310"/>
    <cellStyle name="Normal 2 16 9" xfId="311"/>
    <cellStyle name="Normal 2 17" xfId="312"/>
    <cellStyle name="Normal 2 17 10" xfId="313"/>
    <cellStyle name="Normal 2 17 11" xfId="314"/>
    <cellStyle name="Normal 2 17 12" xfId="315"/>
    <cellStyle name="Normal 2 17 13" xfId="316"/>
    <cellStyle name="Normal 2 17 14" xfId="317"/>
    <cellStyle name="Normal 2 17 15" xfId="318"/>
    <cellStyle name="Normal 2 17 2" xfId="319"/>
    <cellStyle name="Normal 2 17 3" xfId="320"/>
    <cellStyle name="Normal 2 17 4" xfId="321"/>
    <cellStyle name="Normal 2 17 5" xfId="322"/>
    <cellStyle name="Normal 2 17 6" xfId="323"/>
    <cellStyle name="Normal 2 17 7" xfId="324"/>
    <cellStyle name="Normal 2 17 8" xfId="325"/>
    <cellStyle name="Normal 2 17 9" xfId="326"/>
    <cellStyle name="Normal 2 18" xfId="327"/>
    <cellStyle name="Normal 2 18 10" xfId="328"/>
    <cellStyle name="Normal 2 18 11" xfId="329"/>
    <cellStyle name="Normal 2 18 12" xfId="330"/>
    <cellStyle name="Normal 2 18 13" xfId="331"/>
    <cellStyle name="Normal 2 18 14" xfId="332"/>
    <cellStyle name="Normal 2 18 15" xfId="333"/>
    <cellStyle name="Normal 2 18 2" xfId="334"/>
    <cellStyle name="Normal 2 18 3" xfId="335"/>
    <cellStyle name="Normal 2 18 4" xfId="336"/>
    <cellStyle name="Normal 2 18 5" xfId="337"/>
    <cellStyle name="Normal 2 18 6" xfId="338"/>
    <cellStyle name="Normal 2 18 7" xfId="339"/>
    <cellStyle name="Normal 2 18 8" xfId="340"/>
    <cellStyle name="Normal 2 18 9" xfId="341"/>
    <cellStyle name="Normal 2 19" xfId="342"/>
    <cellStyle name="Normal 2 19 10" xfId="343"/>
    <cellStyle name="Normal 2 19 11" xfId="344"/>
    <cellStyle name="Normal 2 19 12" xfId="345"/>
    <cellStyle name="Normal 2 19 13" xfId="346"/>
    <cellStyle name="Normal 2 19 14" xfId="347"/>
    <cellStyle name="Normal 2 19 15" xfId="348"/>
    <cellStyle name="Normal 2 19 2" xfId="349"/>
    <cellStyle name="Normal 2 19 3" xfId="350"/>
    <cellStyle name="Normal 2 19 4" xfId="351"/>
    <cellStyle name="Normal 2 19 5" xfId="352"/>
    <cellStyle name="Normal 2 19 6" xfId="353"/>
    <cellStyle name="Normal 2 19 7" xfId="354"/>
    <cellStyle name="Normal 2 19 8" xfId="355"/>
    <cellStyle name="Normal 2 19 9" xfId="356"/>
    <cellStyle name="Normal 2 2" xfId="357"/>
    <cellStyle name="Normal 2 2 10" xfId="358"/>
    <cellStyle name="Normal 2 2 11" xfId="359"/>
    <cellStyle name="Normal 2 2 12" xfId="360"/>
    <cellStyle name="Normal 2 2 13" xfId="361"/>
    <cellStyle name="Normal 2 2 14" xfId="362"/>
    <cellStyle name="Normal 2 2 15" xfId="363"/>
    <cellStyle name="Normal 2 2 16" xfId="364"/>
    <cellStyle name="Normal 2 2 2" xfId="365"/>
    <cellStyle name="Normal 2 2 2 10" xfId="366"/>
    <cellStyle name="Normal 2 2 2 11" xfId="367"/>
    <cellStyle name="Normal 2 2 2 12" xfId="368"/>
    <cellStyle name="Normal 2 2 2 13" xfId="369"/>
    <cellStyle name="Normal 2 2 2 14" xfId="370"/>
    <cellStyle name="Normal 2 2 2 15" xfId="371"/>
    <cellStyle name="Normal 2 2 2 2" xfId="372"/>
    <cellStyle name="Normal 2 2 2 2 10" xfId="373"/>
    <cellStyle name="Normal 2 2 2 2 11" xfId="374"/>
    <cellStyle name="Normal 2 2 2 2 12" xfId="375"/>
    <cellStyle name="Normal 2 2 2 2 13" xfId="376"/>
    <cellStyle name="Normal 2 2 2 2 14" xfId="377"/>
    <cellStyle name="Normal 2 2 2 2 15" xfId="378"/>
    <cellStyle name="Normal 2 2 2 2 2" xfId="379"/>
    <cellStyle name="Normal 2 2 2 2 3" xfId="380"/>
    <cellStyle name="Normal 2 2 2 2 4" xfId="381"/>
    <cellStyle name="Normal 2 2 2 2 5" xfId="382"/>
    <cellStyle name="Normal 2 2 2 2 6" xfId="383"/>
    <cellStyle name="Normal 2 2 2 2 7" xfId="384"/>
    <cellStyle name="Normal 2 2 2 2 8" xfId="385"/>
    <cellStyle name="Normal 2 2 2 2 9" xfId="386"/>
    <cellStyle name="Normal 2 2 2 3" xfId="387"/>
    <cellStyle name="Normal 2 2 2 4" xfId="388"/>
    <cellStyle name="Normal 2 2 2 5" xfId="389"/>
    <cellStyle name="Normal 2 2 2 6" xfId="390"/>
    <cellStyle name="Normal 2 2 2 7" xfId="391"/>
    <cellStyle name="Normal 2 2 2 8" xfId="392"/>
    <cellStyle name="Normal 2 2 2 9" xfId="393"/>
    <cellStyle name="Normal 2 2 3" xfId="394"/>
    <cellStyle name="Normal 2 2 4" xfId="395"/>
    <cellStyle name="Normal 2 2 5" xfId="396"/>
    <cellStyle name="Normal 2 2 6" xfId="397"/>
    <cellStyle name="Normal 2 2 7" xfId="398"/>
    <cellStyle name="Normal 2 2 8" xfId="399"/>
    <cellStyle name="Normal 2 2 9" xfId="400"/>
    <cellStyle name="Normal 2 20" xfId="401"/>
    <cellStyle name="Normal 2 20 10" xfId="402"/>
    <cellStyle name="Normal 2 20 11" xfId="403"/>
    <cellStyle name="Normal 2 20 12" xfId="404"/>
    <cellStyle name="Normal 2 20 13" xfId="405"/>
    <cellStyle name="Normal 2 20 14" xfId="406"/>
    <cellStyle name="Normal 2 20 15" xfId="407"/>
    <cellStyle name="Normal 2 20 2" xfId="408"/>
    <cellStyle name="Normal 2 20 3" xfId="409"/>
    <cellStyle name="Normal 2 20 4" xfId="410"/>
    <cellStyle name="Normal 2 20 5" xfId="411"/>
    <cellStyle name="Normal 2 20 6" xfId="412"/>
    <cellStyle name="Normal 2 20 7" xfId="413"/>
    <cellStyle name="Normal 2 20 8" xfId="414"/>
    <cellStyle name="Normal 2 20 9" xfId="415"/>
    <cellStyle name="Normal 2 21" xfId="416"/>
    <cellStyle name="Normal 2 21 10" xfId="417"/>
    <cellStyle name="Normal 2 21 11" xfId="418"/>
    <cellStyle name="Normal 2 21 12" xfId="419"/>
    <cellStyle name="Normal 2 21 13" xfId="420"/>
    <cellStyle name="Normal 2 21 14" xfId="421"/>
    <cellStyle name="Normal 2 21 15" xfId="422"/>
    <cellStyle name="Normal 2 21 2" xfId="423"/>
    <cellStyle name="Normal 2 21 3" xfId="424"/>
    <cellStyle name="Normal 2 21 4" xfId="425"/>
    <cellStyle name="Normal 2 21 5" xfId="426"/>
    <cellStyle name="Normal 2 21 6" xfId="427"/>
    <cellStyle name="Normal 2 21 7" xfId="428"/>
    <cellStyle name="Normal 2 21 8" xfId="429"/>
    <cellStyle name="Normal 2 21 9" xfId="430"/>
    <cellStyle name="Normal 2 22" xfId="431"/>
    <cellStyle name="Normal 2 22 10" xfId="432"/>
    <cellStyle name="Normal 2 22 11" xfId="433"/>
    <cellStyle name="Normal 2 22 12" xfId="434"/>
    <cellStyle name="Normal 2 22 13" xfId="435"/>
    <cellStyle name="Normal 2 22 14" xfId="436"/>
    <cellStyle name="Normal 2 22 15" xfId="437"/>
    <cellStyle name="Normal 2 22 2" xfId="438"/>
    <cellStyle name="Normal 2 22 3" xfId="439"/>
    <cellStyle name="Normal 2 22 4" xfId="440"/>
    <cellStyle name="Normal 2 22 5" xfId="441"/>
    <cellStyle name="Normal 2 22 6" xfId="442"/>
    <cellStyle name="Normal 2 22 7" xfId="443"/>
    <cellStyle name="Normal 2 22 8" xfId="444"/>
    <cellStyle name="Normal 2 22 9" xfId="445"/>
    <cellStyle name="Normal 2 23" xfId="446"/>
    <cellStyle name="Normal 2 23 10" xfId="447"/>
    <cellStyle name="Normal 2 23 11" xfId="448"/>
    <cellStyle name="Normal 2 23 12" xfId="449"/>
    <cellStyle name="Normal 2 23 13" xfId="450"/>
    <cellStyle name="Normal 2 23 14" xfId="451"/>
    <cellStyle name="Normal 2 23 15" xfId="452"/>
    <cellStyle name="Normal 2 23 2" xfId="453"/>
    <cellStyle name="Normal 2 23 3" xfId="454"/>
    <cellStyle name="Normal 2 23 4" xfId="455"/>
    <cellStyle name="Normal 2 23 5" xfId="456"/>
    <cellStyle name="Normal 2 23 6" xfId="457"/>
    <cellStyle name="Normal 2 23 7" xfId="458"/>
    <cellStyle name="Normal 2 23 8" xfId="459"/>
    <cellStyle name="Normal 2 23 9" xfId="460"/>
    <cellStyle name="Normal 2 24" xfId="461"/>
    <cellStyle name="Normal 2 24 10" xfId="462"/>
    <cellStyle name="Normal 2 24 11" xfId="463"/>
    <cellStyle name="Normal 2 24 12" xfId="464"/>
    <cellStyle name="Normal 2 24 13" xfId="465"/>
    <cellStyle name="Normal 2 24 14" xfId="466"/>
    <cellStyle name="Normal 2 24 15" xfId="467"/>
    <cellStyle name="Normal 2 24 2" xfId="468"/>
    <cellStyle name="Normal 2 24 3" xfId="469"/>
    <cellStyle name="Normal 2 24 4" xfId="470"/>
    <cellStyle name="Normal 2 24 5" xfId="471"/>
    <cellStyle name="Normal 2 24 6" xfId="472"/>
    <cellStyle name="Normal 2 24 7" xfId="473"/>
    <cellStyle name="Normal 2 24 8" xfId="474"/>
    <cellStyle name="Normal 2 24 9" xfId="475"/>
    <cellStyle name="Normal 2 25" xfId="476"/>
    <cellStyle name="Normal 2 25 10" xfId="477"/>
    <cellStyle name="Normal 2 25 11" xfId="478"/>
    <cellStyle name="Normal 2 25 12" xfId="479"/>
    <cellStyle name="Normal 2 25 13" xfId="480"/>
    <cellStyle name="Normal 2 25 14" xfId="481"/>
    <cellStyle name="Normal 2 25 15" xfId="482"/>
    <cellStyle name="Normal 2 25 2" xfId="483"/>
    <cellStyle name="Normal 2 25 3" xfId="484"/>
    <cellStyle name="Normal 2 25 4" xfId="485"/>
    <cellStyle name="Normal 2 25 5" xfId="486"/>
    <cellStyle name="Normal 2 25 6" xfId="487"/>
    <cellStyle name="Normal 2 25 7" xfId="488"/>
    <cellStyle name="Normal 2 25 8" xfId="489"/>
    <cellStyle name="Normal 2 25 9" xfId="490"/>
    <cellStyle name="Normal 2 26" xfId="491"/>
    <cellStyle name="Normal 2 26 10" xfId="492"/>
    <cellStyle name="Normal 2 26 11" xfId="493"/>
    <cellStyle name="Normal 2 26 12" xfId="494"/>
    <cellStyle name="Normal 2 26 13" xfId="495"/>
    <cellStyle name="Normal 2 26 14" xfId="496"/>
    <cellStyle name="Normal 2 26 15" xfId="497"/>
    <cellStyle name="Normal 2 26 2" xfId="498"/>
    <cellStyle name="Normal 2 26 3" xfId="499"/>
    <cellStyle name="Normal 2 26 4" xfId="500"/>
    <cellStyle name="Normal 2 26 5" xfId="501"/>
    <cellStyle name="Normal 2 26 6" xfId="502"/>
    <cellStyle name="Normal 2 26 7" xfId="503"/>
    <cellStyle name="Normal 2 26 8" xfId="504"/>
    <cellStyle name="Normal 2 26 9" xfId="505"/>
    <cellStyle name="Normal 2 27" xfId="506"/>
    <cellStyle name="Normal 2 27 10" xfId="507"/>
    <cellStyle name="Normal 2 27 11" xfId="508"/>
    <cellStyle name="Normal 2 27 12" xfId="509"/>
    <cellStyle name="Normal 2 27 13" xfId="510"/>
    <cellStyle name="Normal 2 27 14" xfId="511"/>
    <cellStyle name="Normal 2 27 15" xfId="512"/>
    <cellStyle name="Normal 2 27 2" xfId="513"/>
    <cellStyle name="Normal 2 27 3" xfId="514"/>
    <cellStyle name="Normal 2 27 4" xfId="515"/>
    <cellStyle name="Normal 2 27 5" xfId="516"/>
    <cellStyle name="Normal 2 27 6" xfId="517"/>
    <cellStyle name="Normal 2 27 7" xfId="518"/>
    <cellStyle name="Normal 2 27 8" xfId="519"/>
    <cellStyle name="Normal 2 27 9" xfId="520"/>
    <cellStyle name="Normal 2 28" xfId="521"/>
    <cellStyle name="Normal 2 28 10" xfId="522"/>
    <cellStyle name="Normal 2 28 11" xfId="523"/>
    <cellStyle name="Normal 2 28 12" xfId="524"/>
    <cellStyle name="Normal 2 28 13" xfId="525"/>
    <cellStyle name="Normal 2 28 14" xfId="526"/>
    <cellStyle name="Normal 2 28 15" xfId="527"/>
    <cellStyle name="Normal 2 28 2" xfId="528"/>
    <cellStyle name="Normal 2 28 3" xfId="529"/>
    <cellStyle name="Normal 2 28 4" xfId="530"/>
    <cellStyle name="Normal 2 28 5" xfId="531"/>
    <cellStyle name="Normal 2 28 6" xfId="532"/>
    <cellStyle name="Normal 2 28 7" xfId="533"/>
    <cellStyle name="Normal 2 28 8" xfId="534"/>
    <cellStyle name="Normal 2 28 9" xfId="535"/>
    <cellStyle name="Normal 2 29" xfId="536"/>
    <cellStyle name="Normal 2 29 10" xfId="537"/>
    <cellStyle name="Normal 2 29 11" xfId="538"/>
    <cellStyle name="Normal 2 29 12" xfId="539"/>
    <cellStyle name="Normal 2 29 13" xfId="540"/>
    <cellStyle name="Normal 2 29 14" xfId="541"/>
    <cellStyle name="Normal 2 29 15" xfId="542"/>
    <cellStyle name="Normal 2 29 2" xfId="543"/>
    <cellStyle name="Normal 2 29 3" xfId="544"/>
    <cellStyle name="Normal 2 29 4" xfId="545"/>
    <cellStyle name="Normal 2 29 5" xfId="546"/>
    <cellStyle name="Normal 2 29 6" xfId="547"/>
    <cellStyle name="Normal 2 29 7" xfId="548"/>
    <cellStyle name="Normal 2 29 8" xfId="549"/>
    <cellStyle name="Normal 2 29 9" xfId="550"/>
    <cellStyle name="Normal 2 3" xfId="551"/>
    <cellStyle name="Normal 2 3 10" xfId="552"/>
    <cellStyle name="Normal 2 3 11" xfId="553"/>
    <cellStyle name="Normal 2 3 12" xfId="554"/>
    <cellStyle name="Normal 2 3 13" xfId="555"/>
    <cellStyle name="Normal 2 3 14" xfId="556"/>
    <cellStyle name="Normal 2 3 15" xfId="557"/>
    <cellStyle name="Normal 2 3 2" xfId="558"/>
    <cellStyle name="Normal 2 3 3" xfId="559"/>
    <cellStyle name="Normal 2 3 4" xfId="560"/>
    <cellStyle name="Normal 2 3 5" xfId="561"/>
    <cellStyle name="Normal 2 3 6" xfId="562"/>
    <cellStyle name="Normal 2 3 7" xfId="563"/>
    <cellStyle name="Normal 2 3 8" xfId="564"/>
    <cellStyle name="Normal 2 3 9" xfId="565"/>
    <cellStyle name="Normal 2 30" xfId="566"/>
    <cellStyle name="Normal 2 30 10" xfId="567"/>
    <cellStyle name="Normal 2 30 11" xfId="568"/>
    <cellStyle name="Normal 2 30 12" xfId="569"/>
    <cellStyle name="Normal 2 30 13" xfId="570"/>
    <cellStyle name="Normal 2 30 14" xfId="571"/>
    <cellStyle name="Normal 2 30 15" xfId="572"/>
    <cellStyle name="Normal 2 30 2" xfId="573"/>
    <cellStyle name="Normal 2 30 3" xfId="574"/>
    <cellStyle name="Normal 2 30 4" xfId="575"/>
    <cellStyle name="Normal 2 30 5" xfId="576"/>
    <cellStyle name="Normal 2 30 6" xfId="577"/>
    <cellStyle name="Normal 2 30 7" xfId="578"/>
    <cellStyle name="Normal 2 30 8" xfId="579"/>
    <cellStyle name="Normal 2 30 9" xfId="580"/>
    <cellStyle name="Normal 2 31" xfId="581"/>
    <cellStyle name="Normal 2 31 10" xfId="582"/>
    <cellStyle name="Normal 2 31 11" xfId="583"/>
    <cellStyle name="Normal 2 31 12" xfId="584"/>
    <cellStyle name="Normal 2 31 13" xfId="585"/>
    <cellStyle name="Normal 2 31 14" xfId="586"/>
    <cellStyle name="Normal 2 31 15" xfId="587"/>
    <cellStyle name="Normal 2 31 2" xfId="588"/>
    <cellStyle name="Normal 2 31 3" xfId="589"/>
    <cellStyle name="Normal 2 31 4" xfId="590"/>
    <cellStyle name="Normal 2 31 5" xfId="591"/>
    <cellStyle name="Normal 2 31 6" xfId="592"/>
    <cellStyle name="Normal 2 31 7" xfId="593"/>
    <cellStyle name="Normal 2 31 8" xfId="594"/>
    <cellStyle name="Normal 2 31 9" xfId="595"/>
    <cellStyle name="Normal 2 32" xfId="596"/>
    <cellStyle name="Normal 2 33" xfId="597"/>
    <cellStyle name="Normal 2 4" xfId="598"/>
    <cellStyle name="Normal 2 4 10" xfId="599"/>
    <cellStyle name="Normal 2 4 11" xfId="600"/>
    <cellStyle name="Normal 2 4 12" xfId="601"/>
    <cellStyle name="Normal 2 4 13" xfId="602"/>
    <cellStyle name="Normal 2 4 14" xfId="603"/>
    <cellStyle name="Normal 2 4 15" xfId="604"/>
    <cellStyle name="Normal 2 4 2" xfId="605"/>
    <cellStyle name="Normal 2 4 3" xfId="606"/>
    <cellStyle name="Normal 2 4 4" xfId="607"/>
    <cellStyle name="Normal 2 4 5" xfId="608"/>
    <cellStyle name="Normal 2 4 6" xfId="609"/>
    <cellStyle name="Normal 2 4 7" xfId="610"/>
    <cellStyle name="Normal 2 4 8" xfId="611"/>
    <cellStyle name="Normal 2 4 9" xfId="612"/>
    <cellStyle name="Normal 2 5" xfId="613"/>
    <cellStyle name="Normal 2 5 10" xfId="614"/>
    <cellStyle name="Normal 2 5 11" xfId="615"/>
    <cellStyle name="Normal 2 5 12" xfId="616"/>
    <cellStyle name="Normal 2 5 13" xfId="617"/>
    <cellStyle name="Normal 2 5 14" xfId="618"/>
    <cellStyle name="Normal 2 5 15" xfId="619"/>
    <cellStyle name="Normal 2 5 2" xfId="620"/>
    <cellStyle name="Normal 2 5 3" xfId="621"/>
    <cellStyle name="Normal 2 5 4" xfId="622"/>
    <cellStyle name="Normal 2 5 5" xfId="623"/>
    <cellStyle name="Normal 2 5 6" xfId="624"/>
    <cellStyle name="Normal 2 5 7" xfId="625"/>
    <cellStyle name="Normal 2 5 8" xfId="626"/>
    <cellStyle name="Normal 2 5 9" xfId="627"/>
    <cellStyle name="Normal 2 6" xfId="628"/>
    <cellStyle name="Normal 2 6 10" xfId="629"/>
    <cellStyle name="Normal 2 6 11" xfId="630"/>
    <cellStyle name="Normal 2 6 12" xfId="631"/>
    <cellStyle name="Normal 2 6 13" xfId="632"/>
    <cellStyle name="Normal 2 6 14" xfId="633"/>
    <cellStyle name="Normal 2 6 15" xfId="634"/>
    <cellStyle name="Normal 2 6 2" xfId="635"/>
    <cellStyle name="Normal 2 6 3" xfId="636"/>
    <cellStyle name="Normal 2 6 4" xfId="637"/>
    <cellStyle name="Normal 2 6 5" xfId="638"/>
    <cellStyle name="Normal 2 6 6" xfId="639"/>
    <cellStyle name="Normal 2 6 7" xfId="640"/>
    <cellStyle name="Normal 2 6 8" xfId="641"/>
    <cellStyle name="Normal 2 6 9" xfId="642"/>
    <cellStyle name="Normal 2 7" xfId="643"/>
    <cellStyle name="Normal 2 7 10" xfId="644"/>
    <cellStyle name="Normal 2 7 11" xfId="645"/>
    <cellStyle name="Normal 2 7 12" xfId="646"/>
    <cellStyle name="Normal 2 7 13" xfId="647"/>
    <cellStyle name="Normal 2 7 14" xfId="648"/>
    <cellStyle name="Normal 2 7 15" xfId="649"/>
    <cellStyle name="Normal 2 7 2" xfId="650"/>
    <cellStyle name="Normal 2 7 3" xfId="651"/>
    <cellStyle name="Normal 2 7 4" xfId="652"/>
    <cellStyle name="Normal 2 7 5" xfId="653"/>
    <cellStyle name="Normal 2 7 6" xfId="654"/>
    <cellStyle name="Normal 2 7 7" xfId="655"/>
    <cellStyle name="Normal 2 7 8" xfId="656"/>
    <cellStyle name="Normal 2 7 9" xfId="657"/>
    <cellStyle name="Normal 2 8" xfId="658"/>
    <cellStyle name="Normal 2 8 10" xfId="659"/>
    <cellStyle name="Normal 2 8 11" xfId="660"/>
    <cellStyle name="Normal 2 8 12" xfId="661"/>
    <cellStyle name="Normal 2 8 13" xfId="662"/>
    <cellStyle name="Normal 2 8 14" xfId="663"/>
    <cellStyle name="Normal 2 8 15" xfId="664"/>
    <cellStyle name="Normal 2 8 2" xfId="665"/>
    <cellStyle name="Normal 2 8 3" xfId="666"/>
    <cellStyle name="Normal 2 8 4" xfId="667"/>
    <cellStyle name="Normal 2 8 5" xfId="668"/>
    <cellStyle name="Normal 2 8 6" xfId="669"/>
    <cellStyle name="Normal 2 8 7" xfId="670"/>
    <cellStyle name="Normal 2 8 8" xfId="671"/>
    <cellStyle name="Normal 2 8 9" xfId="672"/>
    <cellStyle name="Normal 2 9" xfId="673"/>
    <cellStyle name="Normal 2 9 10" xfId="674"/>
    <cellStyle name="Normal 2 9 11" xfId="675"/>
    <cellStyle name="Normal 2 9 12" xfId="676"/>
    <cellStyle name="Normal 2 9 13" xfId="677"/>
    <cellStyle name="Normal 2 9 14" xfId="678"/>
    <cellStyle name="Normal 2 9 15" xfId="679"/>
    <cellStyle name="Normal 2 9 2" xfId="680"/>
    <cellStyle name="Normal 2 9 3" xfId="681"/>
    <cellStyle name="Normal 2 9 4" xfId="682"/>
    <cellStyle name="Normal 2 9 5" xfId="683"/>
    <cellStyle name="Normal 2 9 6" xfId="684"/>
    <cellStyle name="Normal 2 9 7" xfId="685"/>
    <cellStyle name="Normal 2 9 8" xfId="686"/>
    <cellStyle name="Normal 2 9 9" xfId="687"/>
    <cellStyle name="Normal 20" xfId="688"/>
    <cellStyle name="Normal 20 10" xfId="689"/>
    <cellStyle name="Normal 20 11" xfId="690"/>
    <cellStyle name="Normal 20 12" xfId="691"/>
    <cellStyle name="Normal 20 13" xfId="692"/>
    <cellStyle name="Normal 20 14" xfId="693"/>
    <cellStyle name="Normal 20 15" xfId="694"/>
    <cellStyle name="Normal 20 2" xfId="695"/>
    <cellStyle name="Normal 20 3" xfId="696"/>
    <cellStyle name="Normal 20 4" xfId="697"/>
    <cellStyle name="Normal 20 5" xfId="698"/>
    <cellStyle name="Normal 20 6" xfId="699"/>
    <cellStyle name="Normal 20 7" xfId="700"/>
    <cellStyle name="Normal 20 8" xfId="701"/>
    <cellStyle name="Normal 20 9" xfId="702"/>
    <cellStyle name="Normal 21" xfId="703"/>
    <cellStyle name="Normal 21 10" xfId="704"/>
    <cellStyle name="Normal 21 11" xfId="705"/>
    <cellStyle name="Normal 21 12" xfId="706"/>
    <cellStyle name="Normal 21 13" xfId="707"/>
    <cellStyle name="Normal 21 14" xfId="708"/>
    <cellStyle name="Normal 21 15" xfId="709"/>
    <cellStyle name="Normal 21 2" xfId="710"/>
    <cellStyle name="Normal 21 3" xfId="711"/>
    <cellStyle name="Normal 21 4" xfId="712"/>
    <cellStyle name="Normal 21 5" xfId="713"/>
    <cellStyle name="Normal 21 6" xfId="714"/>
    <cellStyle name="Normal 21 7" xfId="715"/>
    <cellStyle name="Normal 21 8" xfId="716"/>
    <cellStyle name="Normal 21 9" xfId="717"/>
    <cellStyle name="Normal 22" xfId="718"/>
    <cellStyle name="Normal 22 10" xfId="719"/>
    <cellStyle name="Normal 22 11" xfId="720"/>
    <cellStyle name="Normal 22 12" xfId="721"/>
    <cellStyle name="Normal 22 13" xfId="722"/>
    <cellStyle name="Normal 22 14" xfId="723"/>
    <cellStyle name="Normal 22 15" xfId="724"/>
    <cellStyle name="Normal 22 2" xfId="725"/>
    <cellStyle name="Normal 22 3" xfId="726"/>
    <cellStyle name="Normal 22 4" xfId="727"/>
    <cellStyle name="Normal 22 5" xfId="728"/>
    <cellStyle name="Normal 22 6" xfId="729"/>
    <cellStyle name="Normal 22 7" xfId="730"/>
    <cellStyle name="Normal 22 8" xfId="731"/>
    <cellStyle name="Normal 22 9" xfId="732"/>
    <cellStyle name="Normal 23" xfId="733"/>
    <cellStyle name="Normal 23 10" xfId="734"/>
    <cellStyle name="Normal 23 11" xfId="735"/>
    <cellStyle name="Normal 23 12" xfId="736"/>
    <cellStyle name="Normal 23 13" xfId="737"/>
    <cellStyle name="Normal 23 14" xfId="738"/>
    <cellStyle name="Normal 23 15" xfId="739"/>
    <cellStyle name="Normal 23 2" xfId="740"/>
    <cellStyle name="Normal 23 3" xfId="741"/>
    <cellStyle name="Normal 23 4" xfId="742"/>
    <cellStyle name="Normal 23 5" xfId="743"/>
    <cellStyle name="Normal 23 6" xfId="744"/>
    <cellStyle name="Normal 23 7" xfId="745"/>
    <cellStyle name="Normal 23 8" xfId="746"/>
    <cellStyle name="Normal 23 9" xfId="747"/>
    <cellStyle name="Normal 24" xfId="748"/>
    <cellStyle name="Normal 24 10" xfId="749"/>
    <cellStyle name="Normal 24 11" xfId="750"/>
    <cellStyle name="Normal 24 12" xfId="751"/>
    <cellStyle name="Normal 24 13" xfId="752"/>
    <cellStyle name="Normal 24 14" xfId="753"/>
    <cellStyle name="Normal 24 15" xfId="754"/>
    <cellStyle name="Normal 24 2" xfId="755"/>
    <cellStyle name="Normal 24 3" xfId="756"/>
    <cellStyle name="Normal 24 4" xfId="757"/>
    <cellStyle name="Normal 24 5" xfId="758"/>
    <cellStyle name="Normal 24 6" xfId="759"/>
    <cellStyle name="Normal 24 7" xfId="760"/>
    <cellStyle name="Normal 24 8" xfId="761"/>
    <cellStyle name="Normal 24 9" xfId="762"/>
    <cellStyle name="Normal 25" xfId="763"/>
    <cellStyle name="Normal 25 10" xfId="764"/>
    <cellStyle name="Normal 25 11" xfId="765"/>
    <cellStyle name="Normal 25 12" xfId="766"/>
    <cellStyle name="Normal 25 13" xfId="767"/>
    <cellStyle name="Normal 25 14" xfId="768"/>
    <cellStyle name="Normal 25 15" xfId="769"/>
    <cellStyle name="Normal 25 2" xfId="770"/>
    <cellStyle name="Normal 25 3" xfId="771"/>
    <cellStyle name="Normal 25 4" xfId="772"/>
    <cellStyle name="Normal 25 5" xfId="773"/>
    <cellStyle name="Normal 25 6" xfId="774"/>
    <cellStyle name="Normal 25 7" xfId="775"/>
    <cellStyle name="Normal 25 8" xfId="776"/>
    <cellStyle name="Normal 25 9" xfId="777"/>
    <cellStyle name="Normal 26" xfId="778"/>
    <cellStyle name="Normal 26 10" xfId="779"/>
    <cellStyle name="Normal 26 11" xfId="780"/>
    <cellStyle name="Normal 26 12" xfId="781"/>
    <cellStyle name="Normal 26 13" xfId="782"/>
    <cellStyle name="Normal 26 14" xfId="783"/>
    <cellStyle name="Normal 26 15" xfId="784"/>
    <cellStyle name="Normal 26 2" xfId="785"/>
    <cellStyle name="Normal 26 3" xfId="786"/>
    <cellStyle name="Normal 26 4" xfId="787"/>
    <cellStyle name="Normal 26 5" xfId="788"/>
    <cellStyle name="Normal 26 6" xfId="789"/>
    <cellStyle name="Normal 26 7" xfId="790"/>
    <cellStyle name="Normal 26 8" xfId="791"/>
    <cellStyle name="Normal 26 9" xfId="792"/>
    <cellStyle name="Normal 27" xfId="793"/>
    <cellStyle name="Normal 27 10" xfId="794"/>
    <cellStyle name="Normal 27 11" xfId="795"/>
    <cellStyle name="Normal 27 12" xfId="796"/>
    <cellStyle name="Normal 27 13" xfId="797"/>
    <cellStyle name="Normal 27 14" xfId="798"/>
    <cellStyle name="Normal 27 15" xfId="799"/>
    <cellStyle name="Normal 27 2" xfId="800"/>
    <cellStyle name="Normal 27 3" xfId="801"/>
    <cellStyle name="Normal 27 4" xfId="802"/>
    <cellStyle name="Normal 27 5" xfId="803"/>
    <cellStyle name="Normal 27 6" xfId="804"/>
    <cellStyle name="Normal 27 7" xfId="805"/>
    <cellStyle name="Normal 27 8" xfId="806"/>
    <cellStyle name="Normal 27 9" xfId="807"/>
    <cellStyle name="Normal 28" xfId="808"/>
    <cellStyle name="Normal 28 10" xfId="809"/>
    <cellStyle name="Normal 28 11" xfId="810"/>
    <cellStyle name="Normal 28 12" xfId="811"/>
    <cellStyle name="Normal 28 13" xfId="812"/>
    <cellStyle name="Normal 28 14" xfId="813"/>
    <cellStyle name="Normal 28 15" xfId="814"/>
    <cellStyle name="Normal 28 2" xfId="815"/>
    <cellStyle name="Normal 28 3" xfId="816"/>
    <cellStyle name="Normal 28 4" xfId="817"/>
    <cellStyle name="Normal 28 5" xfId="818"/>
    <cellStyle name="Normal 28 6" xfId="819"/>
    <cellStyle name="Normal 28 7" xfId="820"/>
    <cellStyle name="Normal 28 8" xfId="821"/>
    <cellStyle name="Normal 28 9" xfId="822"/>
    <cellStyle name="Normal 29" xfId="823"/>
    <cellStyle name="Normal 29 10" xfId="824"/>
    <cellStyle name="Normal 29 11" xfId="825"/>
    <cellStyle name="Normal 29 12" xfId="826"/>
    <cellStyle name="Normal 29 13" xfId="827"/>
    <cellStyle name="Normal 29 14" xfId="828"/>
    <cellStyle name="Normal 29 15" xfId="829"/>
    <cellStyle name="Normal 29 2" xfId="830"/>
    <cellStyle name="Normal 29 3" xfId="831"/>
    <cellStyle name="Normal 29 4" xfId="832"/>
    <cellStyle name="Normal 29 5" xfId="833"/>
    <cellStyle name="Normal 29 6" xfId="834"/>
    <cellStyle name="Normal 29 7" xfId="835"/>
    <cellStyle name="Normal 29 8" xfId="836"/>
    <cellStyle name="Normal 29 9" xfId="837"/>
    <cellStyle name="Normal 3" xfId="838"/>
    <cellStyle name="Normal 3 10" xfId="839"/>
    <cellStyle name="Normal 3 10 10" xfId="840"/>
    <cellStyle name="Normal 3 10 11" xfId="841"/>
    <cellStyle name="Normal 3 10 12" xfId="842"/>
    <cellStyle name="Normal 3 10 13" xfId="843"/>
    <cellStyle name="Normal 3 10 14" xfId="844"/>
    <cellStyle name="Normal 3 10 15" xfId="845"/>
    <cellStyle name="Normal 3 10 2" xfId="846"/>
    <cellStyle name="Normal 3 10 3" xfId="847"/>
    <cellStyle name="Normal 3 10 4" xfId="848"/>
    <cellStyle name="Normal 3 10 5" xfId="849"/>
    <cellStyle name="Normal 3 10 6" xfId="850"/>
    <cellStyle name="Normal 3 10 7" xfId="851"/>
    <cellStyle name="Normal 3 10 8" xfId="852"/>
    <cellStyle name="Normal 3 10 9" xfId="853"/>
    <cellStyle name="Normal 3 11" xfId="854"/>
    <cellStyle name="Normal 3 11 10" xfId="855"/>
    <cellStyle name="Normal 3 11 11" xfId="856"/>
    <cellStyle name="Normal 3 11 12" xfId="857"/>
    <cellStyle name="Normal 3 11 13" xfId="858"/>
    <cellStyle name="Normal 3 11 14" xfId="859"/>
    <cellStyle name="Normal 3 11 15" xfId="860"/>
    <cellStyle name="Normal 3 11 2" xfId="861"/>
    <cellStyle name="Normal 3 11 3" xfId="862"/>
    <cellStyle name="Normal 3 11 4" xfId="863"/>
    <cellStyle name="Normal 3 11 5" xfId="864"/>
    <cellStyle name="Normal 3 11 6" xfId="865"/>
    <cellStyle name="Normal 3 11 7" xfId="866"/>
    <cellStyle name="Normal 3 11 8" xfId="867"/>
    <cellStyle name="Normal 3 11 9" xfId="868"/>
    <cellStyle name="Normal 3 12" xfId="869"/>
    <cellStyle name="Normal 3 12 10" xfId="870"/>
    <cellStyle name="Normal 3 12 11" xfId="871"/>
    <cellStyle name="Normal 3 12 12" xfId="872"/>
    <cellStyle name="Normal 3 12 13" xfId="873"/>
    <cellStyle name="Normal 3 12 14" xfId="874"/>
    <cellStyle name="Normal 3 12 15" xfId="875"/>
    <cellStyle name="Normal 3 12 2" xfId="876"/>
    <cellStyle name="Normal 3 12 3" xfId="877"/>
    <cellStyle name="Normal 3 12 4" xfId="878"/>
    <cellStyle name="Normal 3 12 5" xfId="879"/>
    <cellStyle name="Normal 3 12 6" xfId="880"/>
    <cellStyle name="Normal 3 12 7" xfId="881"/>
    <cellStyle name="Normal 3 12 8" xfId="882"/>
    <cellStyle name="Normal 3 12 9" xfId="883"/>
    <cellStyle name="Normal 3 13" xfId="884"/>
    <cellStyle name="Normal 3 13 10" xfId="885"/>
    <cellStyle name="Normal 3 13 11" xfId="886"/>
    <cellStyle name="Normal 3 13 12" xfId="887"/>
    <cellStyle name="Normal 3 13 13" xfId="888"/>
    <cellStyle name="Normal 3 13 14" xfId="889"/>
    <cellStyle name="Normal 3 13 15" xfId="890"/>
    <cellStyle name="Normal 3 13 2" xfId="891"/>
    <cellStyle name="Normal 3 13 3" xfId="892"/>
    <cellStyle name="Normal 3 13 4" xfId="893"/>
    <cellStyle name="Normal 3 13 5" xfId="894"/>
    <cellStyle name="Normal 3 13 6" xfId="895"/>
    <cellStyle name="Normal 3 13 7" xfId="896"/>
    <cellStyle name="Normal 3 13 8" xfId="897"/>
    <cellStyle name="Normal 3 13 9" xfId="898"/>
    <cellStyle name="Normal 3 14" xfId="899"/>
    <cellStyle name="Normal 3 14 10" xfId="900"/>
    <cellStyle name="Normal 3 14 11" xfId="901"/>
    <cellStyle name="Normal 3 14 12" xfId="902"/>
    <cellStyle name="Normal 3 14 13" xfId="903"/>
    <cellStyle name="Normal 3 14 14" xfId="904"/>
    <cellStyle name="Normal 3 14 15" xfId="905"/>
    <cellStyle name="Normal 3 14 2" xfId="906"/>
    <cellStyle name="Normal 3 14 3" xfId="907"/>
    <cellStyle name="Normal 3 14 4" xfId="908"/>
    <cellStyle name="Normal 3 14 5" xfId="909"/>
    <cellStyle name="Normal 3 14 6" xfId="910"/>
    <cellStyle name="Normal 3 14 7" xfId="911"/>
    <cellStyle name="Normal 3 14 8" xfId="912"/>
    <cellStyle name="Normal 3 14 9" xfId="913"/>
    <cellStyle name="Normal 3 15" xfId="914"/>
    <cellStyle name="Normal 3 15 10" xfId="915"/>
    <cellStyle name="Normal 3 15 11" xfId="916"/>
    <cellStyle name="Normal 3 15 12" xfId="917"/>
    <cellStyle name="Normal 3 15 13" xfId="918"/>
    <cellStyle name="Normal 3 15 14" xfId="919"/>
    <cellStyle name="Normal 3 15 15" xfId="920"/>
    <cellStyle name="Normal 3 15 2" xfId="921"/>
    <cellStyle name="Normal 3 15 3" xfId="922"/>
    <cellStyle name="Normal 3 15 4" xfId="923"/>
    <cellStyle name="Normal 3 15 5" xfId="924"/>
    <cellStyle name="Normal 3 15 6" xfId="925"/>
    <cellStyle name="Normal 3 15 7" xfId="926"/>
    <cellStyle name="Normal 3 15 8" xfId="927"/>
    <cellStyle name="Normal 3 15 9" xfId="928"/>
    <cellStyle name="Normal 3 16" xfId="929"/>
    <cellStyle name="Normal 3 17" xfId="930"/>
    <cellStyle name="Normal 3 18" xfId="931"/>
    <cellStyle name="Normal 3 19" xfId="932"/>
    <cellStyle name="Normal 3 2" xfId="933"/>
    <cellStyle name="Normal 3 2 10" xfId="934"/>
    <cellStyle name="Normal 3 2 11" xfId="935"/>
    <cellStyle name="Normal 3 2 12" xfId="936"/>
    <cellStyle name="Normal 3 2 13" xfId="937"/>
    <cellStyle name="Normal 3 2 14" xfId="938"/>
    <cellStyle name="Normal 3 2 15" xfId="939"/>
    <cellStyle name="Normal 3 2 2" xfId="940"/>
    <cellStyle name="Normal 3 2 3" xfId="941"/>
    <cellStyle name="Normal 3 2 4" xfId="942"/>
    <cellStyle name="Normal 3 2 5" xfId="943"/>
    <cellStyle name="Normal 3 2 6" xfId="944"/>
    <cellStyle name="Normal 3 2 7" xfId="945"/>
    <cellStyle name="Normal 3 2 8" xfId="946"/>
    <cellStyle name="Normal 3 2 9" xfId="947"/>
    <cellStyle name="Normal 3 20" xfId="948"/>
    <cellStyle name="Normal 3 21" xfId="949"/>
    <cellStyle name="Normal 3 22" xfId="950"/>
    <cellStyle name="Normal 3 23" xfId="951"/>
    <cellStyle name="Normal 3 24" xfId="952"/>
    <cellStyle name="Normal 3 25" xfId="953"/>
    <cellStyle name="Normal 3 26" xfId="954"/>
    <cellStyle name="Normal 3 27" xfId="955"/>
    <cellStyle name="Normal 3 28" xfId="956"/>
    <cellStyle name="Normal 3 29" xfId="957"/>
    <cellStyle name="Normal 3 3" xfId="958"/>
    <cellStyle name="Normal 3 3 10" xfId="959"/>
    <cellStyle name="Normal 3 3 11" xfId="960"/>
    <cellStyle name="Normal 3 3 12" xfId="961"/>
    <cellStyle name="Normal 3 3 13" xfId="962"/>
    <cellStyle name="Normal 3 3 14" xfId="963"/>
    <cellStyle name="Normal 3 3 15" xfId="964"/>
    <cellStyle name="Normal 3 3 2" xfId="965"/>
    <cellStyle name="Normal 3 3 3" xfId="966"/>
    <cellStyle name="Normal 3 3 4" xfId="967"/>
    <cellStyle name="Normal 3 3 5" xfId="968"/>
    <cellStyle name="Normal 3 3 6" xfId="969"/>
    <cellStyle name="Normal 3 3 7" xfId="970"/>
    <cellStyle name="Normal 3 3 8" xfId="971"/>
    <cellStyle name="Normal 3 3 9" xfId="972"/>
    <cellStyle name="Normal 3 4" xfId="973"/>
    <cellStyle name="Normal 3 4 10" xfId="974"/>
    <cellStyle name="Normal 3 4 11" xfId="975"/>
    <cellStyle name="Normal 3 4 12" xfId="976"/>
    <cellStyle name="Normal 3 4 13" xfId="977"/>
    <cellStyle name="Normal 3 4 14" xfId="978"/>
    <cellStyle name="Normal 3 4 15" xfId="979"/>
    <cellStyle name="Normal 3 4 2" xfId="980"/>
    <cellStyle name="Normal 3 4 3" xfId="981"/>
    <cellStyle name="Normal 3 4 4" xfId="982"/>
    <cellStyle name="Normal 3 4 5" xfId="983"/>
    <cellStyle name="Normal 3 4 6" xfId="984"/>
    <cellStyle name="Normal 3 4 7" xfId="985"/>
    <cellStyle name="Normal 3 4 8" xfId="986"/>
    <cellStyle name="Normal 3 4 9" xfId="987"/>
    <cellStyle name="Normal 3 5" xfId="988"/>
    <cellStyle name="Normal 3 5 10" xfId="989"/>
    <cellStyle name="Normal 3 5 11" xfId="990"/>
    <cellStyle name="Normal 3 5 12" xfId="991"/>
    <cellStyle name="Normal 3 5 13" xfId="992"/>
    <cellStyle name="Normal 3 5 14" xfId="993"/>
    <cellStyle name="Normal 3 5 15" xfId="994"/>
    <cellStyle name="Normal 3 5 2" xfId="995"/>
    <cellStyle name="Normal 3 5 3" xfId="996"/>
    <cellStyle name="Normal 3 5 4" xfId="997"/>
    <cellStyle name="Normal 3 5 5" xfId="998"/>
    <cellStyle name="Normal 3 5 6" xfId="999"/>
    <cellStyle name="Normal 3 5 7" xfId="1000"/>
    <cellStyle name="Normal 3 5 8" xfId="1001"/>
    <cellStyle name="Normal 3 5 9" xfId="1002"/>
    <cellStyle name="Normal 3 6" xfId="1003"/>
    <cellStyle name="Normal 3 6 10" xfId="1004"/>
    <cellStyle name="Normal 3 6 11" xfId="1005"/>
    <cellStyle name="Normal 3 6 12" xfId="1006"/>
    <cellStyle name="Normal 3 6 13" xfId="1007"/>
    <cellStyle name="Normal 3 6 14" xfId="1008"/>
    <cellStyle name="Normal 3 6 15" xfId="1009"/>
    <cellStyle name="Normal 3 6 2" xfId="1010"/>
    <cellStyle name="Normal 3 6 3" xfId="1011"/>
    <cellStyle name="Normal 3 6 4" xfId="1012"/>
    <cellStyle name="Normal 3 6 5" xfId="1013"/>
    <cellStyle name="Normal 3 6 6" xfId="1014"/>
    <cellStyle name="Normal 3 6 7" xfId="1015"/>
    <cellStyle name="Normal 3 6 8" xfId="1016"/>
    <cellStyle name="Normal 3 6 9" xfId="1017"/>
    <cellStyle name="Normal 3 7" xfId="1018"/>
    <cellStyle name="Normal 3 7 10" xfId="1019"/>
    <cellStyle name="Normal 3 7 11" xfId="1020"/>
    <cellStyle name="Normal 3 7 12" xfId="1021"/>
    <cellStyle name="Normal 3 7 13" xfId="1022"/>
    <cellStyle name="Normal 3 7 14" xfId="1023"/>
    <cellStyle name="Normal 3 7 15" xfId="1024"/>
    <cellStyle name="Normal 3 7 2" xfId="1025"/>
    <cellStyle name="Normal 3 7 3" xfId="1026"/>
    <cellStyle name="Normal 3 7 4" xfId="1027"/>
    <cellStyle name="Normal 3 7 5" xfId="1028"/>
    <cellStyle name="Normal 3 7 6" xfId="1029"/>
    <cellStyle name="Normal 3 7 7" xfId="1030"/>
    <cellStyle name="Normal 3 7 8" xfId="1031"/>
    <cellStyle name="Normal 3 7 9" xfId="1032"/>
    <cellStyle name="Normal 3 8" xfId="1033"/>
    <cellStyle name="Normal 3 8 10" xfId="1034"/>
    <cellStyle name="Normal 3 8 11" xfId="1035"/>
    <cellStyle name="Normal 3 8 12" xfId="1036"/>
    <cellStyle name="Normal 3 8 13" xfId="1037"/>
    <cellStyle name="Normal 3 8 14" xfId="1038"/>
    <cellStyle name="Normal 3 8 15" xfId="1039"/>
    <cellStyle name="Normal 3 8 2" xfId="1040"/>
    <cellStyle name="Normal 3 8 3" xfId="1041"/>
    <cellStyle name="Normal 3 8 4" xfId="1042"/>
    <cellStyle name="Normal 3 8 5" xfId="1043"/>
    <cellStyle name="Normal 3 8 6" xfId="1044"/>
    <cellStyle name="Normal 3 8 7" xfId="1045"/>
    <cellStyle name="Normal 3 8 8" xfId="1046"/>
    <cellStyle name="Normal 3 8 9" xfId="1047"/>
    <cellStyle name="Normal 3 9" xfId="1048"/>
    <cellStyle name="Normal 3 9 10" xfId="1049"/>
    <cellStyle name="Normal 3 9 11" xfId="1050"/>
    <cellStyle name="Normal 3 9 12" xfId="1051"/>
    <cellStyle name="Normal 3 9 13" xfId="1052"/>
    <cellStyle name="Normal 3 9 14" xfId="1053"/>
    <cellStyle name="Normal 3 9 15" xfId="1054"/>
    <cellStyle name="Normal 3 9 2" xfId="1055"/>
    <cellStyle name="Normal 3 9 3" xfId="1056"/>
    <cellStyle name="Normal 3 9 4" xfId="1057"/>
    <cellStyle name="Normal 3 9 5" xfId="1058"/>
    <cellStyle name="Normal 3 9 6" xfId="1059"/>
    <cellStyle name="Normal 3 9 7" xfId="1060"/>
    <cellStyle name="Normal 3 9 8" xfId="1061"/>
    <cellStyle name="Normal 3 9 9" xfId="1062"/>
    <cellStyle name="Normal 30" xfId="1063"/>
    <cellStyle name="Normal 30 10" xfId="1064"/>
    <cellStyle name="Normal 30 11" xfId="1065"/>
    <cellStyle name="Normal 30 12" xfId="1066"/>
    <cellStyle name="Normal 30 13" xfId="1067"/>
    <cellStyle name="Normal 30 14" xfId="1068"/>
    <cellStyle name="Normal 30 15" xfId="1069"/>
    <cellStyle name="Normal 30 2" xfId="1070"/>
    <cellStyle name="Normal 30 3" xfId="1071"/>
    <cellStyle name="Normal 30 4" xfId="1072"/>
    <cellStyle name="Normal 30 5" xfId="1073"/>
    <cellStyle name="Normal 30 6" xfId="1074"/>
    <cellStyle name="Normal 30 7" xfId="1075"/>
    <cellStyle name="Normal 30 8" xfId="1076"/>
    <cellStyle name="Normal 30 9" xfId="1077"/>
    <cellStyle name="Normal 31" xfId="1078"/>
    <cellStyle name="Normal 31 10" xfId="1079"/>
    <cellStyle name="Normal 31 11" xfId="1080"/>
    <cellStyle name="Normal 31 12" xfId="1081"/>
    <cellStyle name="Normal 31 13" xfId="1082"/>
    <cellStyle name="Normal 31 14" xfId="1083"/>
    <cellStyle name="Normal 31 15" xfId="1084"/>
    <cellStyle name="Normal 31 2" xfId="1085"/>
    <cellStyle name="Normal 31 3" xfId="1086"/>
    <cellStyle name="Normal 31 4" xfId="1087"/>
    <cellStyle name="Normal 31 5" xfId="1088"/>
    <cellStyle name="Normal 31 6" xfId="1089"/>
    <cellStyle name="Normal 31 7" xfId="1090"/>
    <cellStyle name="Normal 31 8" xfId="1091"/>
    <cellStyle name="Normal 31 9" xfId="1092"/>
    <cellStyle name="Normal 32" xfId="1093"/>
    <cellStyle name="Normal 32 10" xfId="1094"/>
    <cellStyle name="Normal 32 11" xfId="1095"/>
    <cellStyle name="Normal 32 12" xfId="1096"/>
    <cellStyle name="Normal 32 13" xfId="1097"/>
    <cellStyle name="Normal 32 14" xfId="1098"/>
    <cellStyle name="Normal 32 15" xfId="1099"/>
    <cellStyle name="Normal 32 2" xfId="1100"/>
    <cellStyle name="Normal 32 3" xfId="1101"/>
    <cellStyle name="Normal 32 4" xfId="1102"/>
    <cellStyle name="Normal 32 5" xfId="1103"/>
    <cellStyle name="Normal 32 6" xfId="1104"/>
    <cellStyle name="Normal 32 7" xfId="1105"/>
    <cellStyle name="Normal 32 8" xfId="1106"/>
    <cellStyle name="Normal 32 9" xfId="1107"/>
    <cellStyle name="Normal 33" xfId="1108"/>
    <cellStyle name="Normal 33 10" xfId="1109"/>
    <cellStyle name="Normal 33 11" xfId="1110"/>
    <cellStyle name="Normal 33 12" xfId="1111"/>
    <cellStyle name="Normal 33 13" xfId="1112"/>
    <cellStyle name="Normal 33 14" xfId="1113"/>
    <cellStyle name="Normal 33 15" xfId="1114"/>
    <cellStyle name="Normal 33 2" xfId="1115"/>
    <cellStyle name="Normal 33 3" xfId="1116"/>
    <cellStyle name="Normal 33 4" xfId="1117"/>
    <cellStyle name="Normal 33 5" xfId="1118"/>
    <cellStyle name="Normal 33 6" xfId="1119"/>
    <cellStyle name="Normal 33 7" xfId="1120"/>
    <cellStyle name="Normal 33 8" xfId="1121"/>
    <cellStyle name="Normal 33 9" xfId="1122"/>
    <cellStyle name="Normal 34" xfId="1123"/>
    <cellStyle name="Normal 35" xfId="1124"/>
    <cellStyle name="Normal 35 10" xfId="1125"/>
    <cellStyle name="Normal 35 11" xfId="1126"/>
    <cellStyle name="Normal 35 12" xfId="1127"/>
    <cellStyle name="Normal 35 13" xfId="1128"/>
    <cellStyle name="Normal 35 14" xfId="1129"/>
    <cellStyle name="Normal 35 15" xfId="1130"/>
    <cellStyle name="Normal 35 2" xfId="1131"/>
    <cellStyle name="Normal 35 3" xfId="1132"/>
    <cellStyle name="Normal 35 4" xfId="1133"/>
    <cellStyle name="Normal 35 5" xfId="1134"/>
    <cellStyle name="Normal 35 6" xfId="1135"/>
    <cellStyle name="Normal 35 7" xfId="1136"/>
    <cellStyle name="Normal 35 8" xfId="1137"/>
    <cellStyle name="Normal 35 9" xfId="1138"/>
    <cellStyle name="Normal 36" xfId="1139"/>
    <cellStyle name="Normal 37" xfId="1140"/>
    <cellStyle name="Normal 38" xfId="1141"/>
    <cellStyle name="Normal 39" xfId="1142"/>
    <cellStyle name="Normal 4" xfId="1143"/>
    <cellStyle name="Normal 4 10" xfId="1144"/>
    <cellStyle name="Normal 4 10 10" xfId="1145"/>
    <cellStyle name="Normal 4 10 11" xfId="1146"/>
    <cellStyle name="Normal 4 10 12" xfId="1147"/>
    <cellStyle name="Normal 4 10 13" xfId="1148"/>
    <cellStyle name="Normal 4 10 14" xfId="1149"/>
    <cellStyle name="Normal 4 10 15" xfId="1150"/>
    <cellStyle name="Normal 4 10 2" xfId="1151"/>
    <cellStyle name="Normal 4 10 3" xfId="1152"/>
    <cellStyle name="Normal 4 10 4" xfId="1153"/>
    <cellStyle name="Normal 4 10 5" xfId="1154"/>
    <cellStyle name="Normal 4 10 6" xfId="1155"/>
    <cellStyle name="Normal 4 10 7" xfId="1156"/>
    <cellStyle name="Normal 4 10 8" xfId="1157"/>
    <cellStyle name="Normal 4 10 9" xfId="1158"/>
    <cellStyle name="Normal 4 11" xfId="1159"/>
    <cellStyle name="Normal 4 11 10" xfId="1160"/>
    <cellStyle name="Normal 4 11 11" xfId="1161"/>
    <cellStyle name="Normal 4 11 12" xfId="1162"/>
    <cellStyle name="Normal 4 11 13" xfId="1163"/>
    <cellStyle name="Normal 4 11 14" xfId="1164"/>
    <cellStyle name="Normal 4 11 15" xfId="1165"/>
    <cellStyle name="Normal 4 11 2" xfId="1166"/>
    <cellStyle name="Normal 4 11 3" xfId="1167"/>
    <cellStyle name="Normal 4 11 4" xfId="1168"/>
    <cellStyle name="Normal 4 11 5" xfId="1169"/>
    <cellStyle name="Normal 4 11 6" xfId="1170"/>
    <cellStyle name="Normal 4 11 7" xfId="1171"/>
    <cellStyle name="Normal 4 11 8" xfId="1172"/>
    <cellStyle name="Normal 4 11 9" xfId="1173"/>
    <cellStyle name="Normal 4 12" xfId="1174"/>
    <cellStyle name="Normal 4 12 10" xfId="1175"/>
    <cellStyle name="Normal 4 12 11" xfId="1176"/>
    <cellStyle name="Normal 4 12 12" xfId="1177"/>
    <cellStyle name="Normal 4 12 13" xfId="1178"/>
    <cellStyle name="Normal 4 12 14" xfId="1179"/>
    <cellStyle name="Normal 4 12 15" xfId="1180"/>
    <cellStyle name="Normal 4 12 2" xfId="1181"/>
    <cellStyle name="Normal 4 12 3" xfId="1182"/>
    <cellStyle name="Normal 4 12 4" xfId="1183"/>
    <cellStyle name="Normal 4 12 5" xfId="1184"/>
    <cellStyle name="Normal 4 12 6" xfId="1185"/>
    <cellStyle name="Normal 4 12 7" xfId="1186"/>
    <cellStyle name="Normal 4 12 8" xfId="1187"/>
    <cellStyle name="Normal 4 12 9" xfId="1188"/>
    <cellStyle name="Normal 4 13" xfId="1189"/>
    <cellStyle name="Normal 4 13 10" xfId="1190"/>
    <cellStyle name="Normal 4 13 11" xfId="1191"/>
    <cellStyle name="Normal 4 13 12" xfId="1192"/>
    <cellStyle name="Normal 4 13 13" xfId="1193"/>
    <cellStyle name="Normal 4 13 14" xfId="1194"/>
    <cellStyle name="Normal 4 13 15" xfId="1195"/>
    <cellStyle name="Normal 4 13 2" xfId="1196"/>
    <cellStyle name="Normal 4 13 3" xfId="1197"/>
    <cellStyle name="Normal 4 13 4" xfId="1198"/>
    <cellStyle name="Normal 4 13 5" xfId="1199"/>
    <cellStyle name="Normal 4 13 6" xfId="1200"/>
    <cellStyle name="Normal 4 13 7" xfId="1201"/>
    <cellStyle name="Normal 4 13 8" xfId="1202"/>
    <cellStyle name="Normal 4 13 9" xfId="1203"/>
    <cellStyle name="Normal 4 14" xfId="1204"/>
    <cellStyle name="Normal 4 14 10" xfId="1205"/>
    <cellStyle name="Normal 4 14 11" xfId="1206"/>
    <cellStyle name="Normal 4 14 12" xfId="1207"/>
    <cellStyle name="Normal 4 14 13" xfId="1208"/>
    <cellStyle name="Normal 4 14 14" xfId="1209"/>
    <cellStyle name="Normal 4 14 15" xfId="1210"/>
    <cellStyle name="Normal 4 14 2" xfId="1211"/>
    <cellStyle name="Normal 4 14 3" xfId="1212"/>
    <cellStyle name="Normal 4 14 4" xfId="1213"/>
    <cellStyle name="Normal 4 14 5" xfId="1214"/>
    <cellStyle name="Normal 4 14 6" xfId="1215"/>
    <cellStyle name="Normal 4 14 7" xfId="1216"/>
    <cellStyle name="Normal 4 14 8" xfId="1217"/>
    <cellStyle name="Normal 4 14 9" xfId="1218"/>
    <cellStyle name="Normal 4 15" xfId="1219"/>
    <cellStyle name="Normal 4 15 10" xfId="1220"/>
    <cellStyle name="Normal 4 15 11" xfId="1221"/>
    <cellStyle name="Normal 4 15 12" xfId="1222"/>
    <cellStyle name="Normal 4 15 13" xfId="1223"/>
    <cellStyle name="Normal 4 15 14" xfId="1224"/>
    <cellStyle name="Normal 4 15 15" xfId="1225"/>
    <cellStyle name="Normal 4 15 2" xfId="1226"/>
    <cellStyle name="Normal 4 15 3" xfId="1227"/>
    <cellStyle name="Normal 4 15 4" xfId="1228"/>
    <cellStyle name="Normal 4 15 5" xfId="1229"/>
    <cellStyle name="Normal 4 15 6" xfId="1230"/>
    <cellStyle name="Normal 4 15 7" xfId="1231"/>
    <cellStyle name="Normal 4 15 8" xfId="1232"/>
    <cellStyle name="Normal 4 15 9" xfId="1233"/>
    <cellStyle name="Normal 4 16" xfId="1234"/>
    <cellStyle name="Normal 4 17" xfId="1235"/>
    <cellStyle name="Normal 4 18" xfId="1236"/>
    <cellStyle name="Normal 4 19" xfId="1237"/>
    <cellStyle name="Normal 4 2" xfId="1238"/>
    <cellStyle name="Normal 4 2 10" xfId="1239"/>
    <cellStyle name="Normal 4 2 11" xfId="1240"/>
    <cellStyle name="Normal 4 2 12" xfId="1241"/>
    <cellStyle name="Normal 4 2 13" xfId="1242"/>
    <cellStyle name="Normal 4 2 14" xfId="1243"/>
    <cellStyle name="Normal 4 2 15" xfId="1244"/>
    <cellStyle name="Normal 4 2 2" xfId="1245"/>
    <cellStyle name="Normal 4 2 3" xfId="1246"/>
    <cellStyle name="Normal 4 2 4" xfId="1247"/>
    <cellStyle name="Normal 4 2 5" xfId="1248"/>
    <cellStyle name="Normal 4 2 6" xfId="1249"/>
    <cellStyle name="Normal 4 2 7" xfId="1250"/>
    <cellStyle name="Normal 4 2 8" xfId="1251"/>
    <cellStyle name="Normal 4 2 9" xfId="1252"/>
    <cellStyle name="Normal 4 20" xfId="1253"/>
    <cellStyle name="Normal 4 21" xfId="1254"/>
    <cellStyle name="Normal 4 22" xfId="1255"/>
    <cellStyle name="Normal 4 23" xfId="1256"/>
    <cellStyle name="Normal 4 24" xfId="1257"/>
    <cellStyle name="Normal 4 25" xfId="1258"/>
    <cellStyle name="Normal 4 26" xfId="1259"/>
    <cellStyle name="Normal 4 27" xfId="1260"/>
    <cellStyle name="Normal 4 28" xfId="1261"/>
    <cellStyle name="Normal 4 29" xfId="1262"/>
    <cellStyle name="Normal 4 3" xfId="1263"/>
    <cellStyle name="Normal 4 3 10" xfId="1264"/>
    <cellStyle name="Normal 4 3 11" xfId="1265"/>
    <cellStyle name="Normal 4 3 12" xfId="1266"/>
    <cellStyle name="Normal 4 3 13" xfId="1267"/>
    <cellStyle name="Normal 4 3 14" xfId="1268"/>
    <cellStyle name="Normal 4 3 15" xfId="1269"/>
    <cellStyle name="Normal 4 3 2" xfId="1270"/>
    <cellStyle name="Normal 4 3 3" xfId="1271"/>
    <cellStyle name="Normal 4 3 4" xfId="1272"/>
    <cellStyle name="Normal 4 3 5" xfId="1273"/>
    <cellStyle name="Normal 4 3 6" xfId="1274"/>
    <cellStyle name="Normal 4 3 7" xfId="1275"/>
    <cellStyle name="Normal 4 3 8" xfId="1276"/>
    <cellStyle name="Normal 4 3 9" xfId="1277"/>
    <cellStyle name="Normal 4 4" xfId="1278"/>
    <cellStyle name="Normal 4 4 10" xfId="1279"/>
    <cellStyle name="Normal 4 4 11" xfId="1280"/>
    <cellStyle name="Normal 4 4 12" xfId="1281"/>
    <cellStyle name="Normal 4 4 13" xfId="1282"/>
    <cellStyle name="Normal 4 4 14" xfId="1283"/>
    <cellStyle name="Normal 4 4 15" xfId="1284"/>
    <cellStyle name="Normal 4 4 2" xfId="1285"/>
    <cellStyle name="Normal 4 4 3" xfId="1286"/>
    <cellStyle name="Normal 4 4 4" xfId="1287"/>
    <cellStyle name="Normal 4 4 5" xfId="1288"/>
    <cellStyle name="Normal 4 4 6" xfId="1289"/>
    <cellStyle name="Normal 4 4 7" xfId="1290"/>
    <cellStyle name="Normal 4 4 8" xfId="1291"/>
    <cellStyle name="Normal 4 4 9" xfId="1292"/>
    <cellStyle name="Normal 4 5" xfId="1293"/>
    <cellStyle name="Normal 4 5 10" xfId="1294"/>
    <cellStyle name="Normal 4 5 11" xfId="1295"/>
    <cellStyle name="Normal 4 5 12" xfId="1296"/>
    <cellStyle name="Normal 4 5 13" xfId="1297"/>
    <cellStyle name="Normal 4 5 14" xfId="1298"/>
    <cellStyle name="Normal 4 5 15" xfId="1299"/>
    <cellStyle name="Normal 4 5 2" xfId="1300"/>
    <cellStyle name="Normal 4 5 3" xfId="1301"/>
    <cellStyle name="Normal 4 5 4" xfId="1302"/>
    <cellStyle name="Normal 4 5 5" xfId="1303"/>
    <cellStyle name="Normal 4 5 6" xfId="1304"/>
    <cellStyle name="Normal 4 5 7" xfId="1305"/>
    <cellStyle name="Normal 4 5 8" xfId="1306"/>
    <cellStyle name="Normal 4 5 9" xfId="1307"/>
    <cellStyle name="Normal 4 6" xfId="1308"/>
    <cellStyle name="Normal 4 6 10" xfId="1309"/>
    <cellStyle name="Normal 4 6 11" xfId="1310"/>
    <cellStyle name="Normal 4 6 12" xfId="1311"/>
    <cellStyle name="Normal 4 6 13" xfId="1312"/>
    <cellStyle name="Normal 4 6 14" xfId="1313"/>
    <cellStyle name="Normal 4 6 15" xfId="1314"/>
    <cellStyle name="Normal 4 6 2" xfId="1315"/>
    <cellStyle name="Normal 4 6 3" xfId="1316"/>
    <cellStyle name="Normal 4 6 4" xfId="1317"/>
    <cellStyle name="Normal 4 6 5" xfId="1318"/>
    <cellStyle name="Normal 4 6 6" xfId="1319"/>
    <cellStyle name="Normal 4 6 7" xfId="1320"/>
    <cellStyle name="Normal 4 6 8" xfId="1321"/>
    <cellStyle name="Normal 4 6 9" xfId="1322"/>
    <cellStyle name="Normal 4 7" xfId="1323"/>
    <cellStyle name="Normal 4 7 10" xfId="1324"/>
    <cellStyle name="Normal 4 7 11" xfId="1325"/>
    <cellStyle name="Normal 4 7 12" xfId="1326"/>
    <cellStyle name="Normal 4 7 13" xfId="1327"/>
    <cellStyle name="Normal 4 7 14" xfId="1328"/>
    <cellStyle name="Normal 4 7 15" xfId="1329"/>
    <cellStyle name="Normal 4 7 2" xfId="1330"/>
    <cellStyle name="Normal 4 7 3" xfId="1331"/>
    <cellStyle name="Normal 4 7 4" xfId="1332"/>
    <cellStyle name="Normal 4 7 5" xfId="1333"/>
    <cellStyle name="Normal 4 7 6" xfId="1334"/>
    <cellStyle name="Normal 4 7 7" xfId="1335"/>
    <cellStyle name="Normal 4 7 8" xfId="1336"/>
    <cellStyle name="Normal 4 7 9" xfId="1337"/>
    <cellStyle name="Normal 4 8" xfId="1338"/>
    <cellStyle name="Normal 4 8 10" xfId="1339"/>
    <cellStyle name="Normal 4 8 11" xfId="1340"/>
    <cellStyle name="Normal 4 8 12" xfId="1341"/>
    <cellStyle name="Normal 4 8 13" xfId="1342"/>
    <cellStyle name="Normal 4 8 14" xfId="1343"/>
    <cellStyle name="Normal 4 8 15" xfId="1344"/>
    <cellStyle name="Normal 4 8 2" xfId="1345"/>
    <cellStyle name="Normal 4 8 3" xfId="1346"/>
    <cellStyle name="Normal 4 8 4" xfId="1347"/>
    <cellStyle name="Normal 4 8 5" xfId="1348"/>
    <cellStyle name="Normal 4 8 6" xfId="1349"/>
    <cellStyle name="Normal 4 8 7" xfId="1350"/>
    <cellStyle name="Normal 4 8 8" xfId="1351"/>
    <cellStyle name="Normal 4 8 9" xfId="1352"/>
    <cellStyle name="Normal 4 9" xfId="1353"/>
    <cellStyle name="Normal 4 9 10" xfId="1354"/>
    <cellStyle name="Normal 4 9 11" xfId="1355"/>
    <cellStyle name="Normal 4 9 12" xfId="1356"/>
    <cellStyle name="Normal 4 9 13" xfId="1357"/>
    <cellStyle name="Normal 4 9 14" xfId="1358"/>
    <cellStyle name="Normal 4 9 15" xfId="1359"/>
    <cellStyle name="Normal 4 9 2" xfId="1360"/>
    <cellStyle name="Normal 4 9 3" xfId="1361"/>
    <cellStyle name="Normal 4 9 4" xfId="1362"/>
    <cellStyle name="Normal 4 9 5" xfId="1363"/>
    <cellStyle name="Normal 4 9 6" xfId="1364"/>
    <cellStyle name="Normal 4 9 7" xfId="1365"/>
    <cellStyle name="Normal 4 9 8" xfId="1366"/>
    <cellStyle name="Normal 4 9 9" xfId="1367"/>
    <cellStyle name="Normal 40" xfId="1368"/>
    <cellStyle name="Normal 40 10" xfId="1369"/>
    <cellStyle name="Normal 40 11" xfId="1370"/>
    <cellStyle name="Normal 40 12" xfId="1371"/>
    <cellStyle name="Normal 40 13" xfId="1372"/>
    <cellStyle name="Normal 40 14" xfId="1373"/>
    <cellStyle name="Normal 40 15" xfId="1374"/>
    <cellStyle name="Normal 40 2" xfId="1375"/>
    <cellStyle name="Normal 40 3" xfId="1376"/>
    <cellStyle name="Normal 40 4" xfId="1377"/>
    <cellStyle name="Normal 40 5" xfId="1378"/>
    <cellStyle name="Normal 40 6" xfId="1379"/>
    <cellStyle name="Normal 40 7" xfId="1380"/>
    <cellStyle name="Normal 40 8" xfId="1381"/>
    <cellStyle name="Normal 40 9" xfId="1382"/>
    <cellStyle name="Normal 41" xfId="1383"/>
    <cellStyle name="Normal 42" xfId="1384"/>
    <cellStyle name="Normal 43" xfId="1385"/>
    <cellStyle name="Normal 44" xfId="1386"/>
    <cellStyle name="Normal 45" xfId="1387"/>
    <cellStyle name="Normal 46" xfId="1388"/>
    <cellStyle name="Normal 47" xfId="1389"/>
    <cellStyle name="Normal 48" xfId="1390"/>
    <cellStyle name="Normal 49" xfId="1391"/>
    <cellStyle name="Normal 5" xfId="1392"/>
    <cellStyle name="Normal 5 10" xfId="1393"/>
    <cellStyle name="Normal 5 10 10" xfId="1394"/>
    <cellStyle name="Normal 5 10 11" xfId="1395"/>
    <cellStyle name="Normal 5 10 12" xfId="1396"/>
    <cellStyle name="Normal 5 10 13" xfId="1397"/>
    <cellStyle name="Normal 5 10 14" xfId="1398"/>
    <cellStyle name="Normal 5 10 15" xfId="1399"/>
    <cellStyle name="Normal 5 10 2" xfId="1400"/>
    <cellStyle name="Normal 5 10 3" xfId="1401"/>
    <cellStyle name="Normal 5 10 4" xfId="1402"/>
    <cellStyle name="Normal 5 10 5" xfId="1403"/>
    <cellStyle name="Normal 5 10 6" xfId="1404"/>
    <cellStyle name="Normal 5 10 7" xfId="1405"/>
    <cellStyle name="Normal 5 10 8" xfId="1406"/>
    <cellStyle name="Normal 5 10 9" xfId="1407"/>
    <cellStyle name="Normal 5 11" xfId="1408"/>
    <cellStyle name="Normal 5 11 10" xfId="1409"/>
    <cellStyle name="Normal 5 11 11" xfId="1410"/>
    <cellStyle name="Normal 5 11 12" xfId="1411"/>
    <cellStyle name="Normal 5 11 13" xfId="1412"/>
    <cellStyle name="Normal 5 11 14" xfId="1413"/>
    <cellStyle name="Normal 5 11 15" xfId="1414"/>
    <cellStyle name="Normal 5 11 2" xfId="1415"/>
    <cellStyle name="Normal 5 11 3" xfId="1416"/>
    <cellStyle name="Normal 5 11 4" xfId="1417"/>
    <cellStyle name="Normal 5 11 5" xfId="1418"/>
    <cellStyle name="Normal 5 11 6" xfId="1419"/>
    <cellStyle name="Normal 5 11 7" xfId="1420"/>
    <cellStyle name="Normal 5 11 8" xfId="1421"/>
    <cellStyle name="Normal 5 11 9" xfId="1422"/>
    <cellStyle name="Normal 5 12" xfId="1423"/>
    <cellStyle name="Normal 5 12 10" xfId="1424"/>
    <cellStyle name="Normal 5 12 11" xfId="1425"/>
    <cellStyle name="Normal 5 12 12" xfId="1426"/>
    <cellStyle name="Normal 5 12 13" xfId="1427"/>
    <cellStyle name="Normal 5 12 14" xfId="1428"/>
    <cellStyle name="Normal 5 12 15" xfId="1429"/>
    <cellStyle name="Normal 5 12 2" xfId="1430"/>
    <cellStyle name="Normal 5 12 3" xfId="1431"/>
    <cellStyle name="Normal 5 12 4" xfId="1432"/>
    <cellStyle name="Normal 5 12 5" xfId="1433"/>
    <cellStyle name="Normal 5 12 6" xfId="1434"/>
    <cellStyle name="Normal 5 12 7" xfId="1435"/>
    <cellStyle name="Normal 5 12 8" xfId="1436"/>
    <cellStyle name="Normal 5 12 9" xfId="1437"/>
    <cellStyle name="Normal 5 13" xfId="1438"/>
    <cellStyle name="Normal 5 13 10" xfId="1439"/>
    <cellStyle name="Normal 5 13 11" xfId="1440"/>
    <cellStyle name="Normal 5 13 12" xfId="1441"/>
    <cellStyle name="Normal 5 13 13" xfId="1442"/>
    <cellStyle name="Normal 5 13 14" xfId="1443"/>
    <cellStyle name="Normal 5 13 15" xfId="1444"/>
    <cellStyle name="Normal 5 13 2" xfId="1445"/>
    <cellStyle name="Normal 5 13 3" xfId="1446"/>
    <cellStyle name="Normal 5 13 4" xfId="1447"/>
    <cellStyle name="Normal 5 13 5" xfId="1448"/>
    <cellStyle name="Normal 5 13 6" xfId="1449"/>
    <cellStyle name="Normal 5 13 7" xfId="1450"/>
    <cellStyle name="Normal 5 13 8" xfId="1451"/>
    <cellStyle name="Normal 5 13 9" xfId="1452"/>
    <cellStyle name="Normal 5 14" xfId="1453"/>
    <cellStyle name="Normal 5 14 10" xfId="1454"/>
    <cellStyle name="Normal 5 14 11" xfId="1455"/>
    <cellStyle name="Normal 5 14 12" xfId="1456"/>
    <cellStyle name="Normal 5 14 13" xfId="1457"/>
    <cellStyle name="Normal 5 14 14" xfId="1458"/>
    <cellStyle name="Normal 5 14 15" xfId="1459"/>
    <cellStyle name="Normal 5 14 2" xfId="1460"/>
    <cellStyle name="Normal 5 14 3" xfId="1461"/>
    <cellStyle name="Normal 5 14 4" xfId="1462"/>
    <cellStyle name="Normal 5 14 5" xfId="1463"/>
    <cellStyle name="Normal 5 14 6" xfId="1464"/>
    <cellStyle name="Normal 5 14 7" xfId="1465"/>
    <cellStyle name="Normal 5 14 8" xfId="1466"/>
    <cellStyle name="Normal 5 14 9" xfId="1467"/>
    <cellStyle name="Normal 5 15" xfId="1468"/>
    <cellStyle name="Normal 5 15 10" xfId="1469"/>
    <cellStyle name="Normal 5 15 11" xfId="1470"/>
    <cellStyle name="Normal 5 15 12" xfId="1471"/>
    <cellStyle name="Normal 5 15 13" xfId="1472"/>
    <cellStyle name="Normal 5 15 14" xfId="1473"/>
    <cellStyle name="Normal 5 15 15" xfId="1474"/>
    <cellStyle name="Normal 5 15 2" xfId="1475"/>
    <cellStyle name="Normal 5 15 3" xfId="1476"/>
    <cellStyle name="Normal 5 15 4" xfId="1477"/>
    <cellStyle name="Normal 5 15 5" xfId="1478"/>
    <cellStyle name="Normal 5 15 6" xfId="1479"/>
    <cellStyle name="Normal 5 15 7" xfId="1480"/>
    <cellStyle name="Normal 5 15 8" xfId="1481"/>
    <cellStyle name="Normal 5 15 9" xfId="1482"/>
    <cellStyle name="Normal 5 2" xfId="1483"/>
    <cellStyle name="Normal 5 2 10" xfId="1484"/>
    <cellStyle name="Normal 5 2 11" xfId="1485"/>
    <cellStyle name="Normal 5 2 12" xfId="1486"/>
    <cellStyle name="Normal 5 2 13" xfId="1487"/>
    <cellStyle name="Normal 5 2 14" xfId="1488"/>
    <cellStyle name="Normal 5 2 15" xfId="1489"/>
    <cellStyle name="Normal 5 2 2" xfId="1490"/>
    <cellStyle name="Normal 5 2 3" xfId="1491"/>
    <cellStyle name="Normal 5 2 4" xfId="1492"/>
    <cellStyle name="Normal 5 2 5" xfId="1493"/>
    <cellStyle name="Normal 5 2 6" xfId="1494"/>
    <cellStyle name="Normal 5 2 7" xfId="1495"/>
    <cellStyle name="Normal 5 2 8" xfId="1496"/>
    <cellStyle name="Normal 5 2 9" xfId="1497"/>
    <cellStyle name="Normal 5 3" xfId="1498"/>
    <cellStyle name="Normal 5 3 10" xfId="1499"/>
    <cellStyle name="Normal 5 3 11" xfId="1500"/>
    <cellStyle name="Normal 5 3 12" xfId="1501"/>
    <cellStyle name="Normal 5 3 13" xfId="1502"/>
    <cellStyle name="Normal 5 3 14" xfId="1503"/>
    <cellStyle name="Normal 5 3 15" xfId="1504"/>
    <cellStyle name="Normal 5 3 2" xfId="1505"/>
    <cellStyle name="Normal 5 3 3" xfId="1506"/>
    <cellStyle name="Normal 5 3 4" xfId="1507"/>
    <cellStyle name="Normal 5 3 5" xfId="1508"/>
    <cellStyle name="Normal 5 3 6" xfId="1509"/>
    <cellStyle name="Normal 5 3 7" xfId="1510"/>
    <cellStyle name="Normal 5 3 8" xfId="1511"/>
    <cellStyle name="Normal 5 3 9" xfId="1512"/>
    <cellStyle name="Normal 5 4" xfId="1513"/>
    <cellStyle name="Normal 5 4 10" xfId="1514"/>
    <cellStyle name="Normal 5 4 11" xfId="1515"/>
    <cellStyle name="Normal 5 4 12" xfId="1516"/>
    <cellStyle name="Normal 5 4 13" xfId="1517"/>
    <cellStyle name="Normal 5 4 14" xfId="1518"/>
    <cellStyle name="Normal 5 4 15" xfId="1519"/>
    <cellStyle name="Normal 5 4 2" xfId="1520"/>
    <cellStyle name="Normal 5 4 3" xfId="1521"/>
    <cellStyle name="Normal 5 4 4" xfId="1522"/>
    <cellStyle name="Normal 5 4 5" xfId="1523"/>
    <cellStyle name="Normal 5 4 6" xfId="1524"/>
    <cellStyle name="Normal 5 4 7" xfId="1525"/>
    <cellStyle name="Normal 5 4 8" xfId="1526"/>
    <cellStyle name="Normal 5 4 9" xfId="1527"/>
    <cellStyle name="Normal 5 5" xfId="1528"/>
    <cellStyle name="Normal 5 5 10" xfId="1529"/>
    <cellStyle name="Normal 5 5 11" xfId="1530"/>
    <cellStyle name="Normal 5 5 12" xfId="1531"/>
    <cellStyle name="Normal 5 5 13" xfId="1532"/>
    <cellStyle name="Normal 5 5 14" xfId="1533"/>
    <cellStyle name="Normal 5 5 15" xfId="1534"/>
    <cellStyle name="Normal 5 5 2" xfId="1535"/>
    <cellStyle name="Normal 5 5 3" xfId="1536"/>
    <cellStyle name="Normal 5 5 4" xfId="1537"/>
    <cellStyle name="Normal 5 5 5" xfId="1538"/>
    <cellStyle name="Normal 5 5 6" xfId="1539"/>
    <cellStyle name="Normal 5 5 7" xfId="1540"/>
    <cellStyle name="Normal 5 5 8" xfId="1541"/>
    <cellStyle name="Normal 5 5 9" xfId="1542"/>
    <cellStyle name="Normal 5 6" xfId="1543"/>
    <cellStyle name="Normal 5 6 10" xfId="1544"/>
    <cellStyle name="Normal 5 6 11" xfId="1545"/>
    <cellStyle name="Normal 5 6 12" xfId="1546"/>
    <cellStyle name="Normal 5 6 13" xfId="1547"/>
    <cellStyle name="Normal 5 6 14" xfId="1548"/>
    <cellStyle name="Normal 5 6 15" xfId="1549"/>
    <cellStyle name="Normal 5 6 2" xfId="1550"/>
    <cellStyle name="Normal 5 6 3" xfId="1551"/>
    <cellStyle name="Normal 5 6 4" xfId="1552"/>
    <cellStyle name="Normal 5 6 5" xfId="1553"/>
    <cellStyle name="Normal 5 6 6" xfId="1554"/>
    <cellStyle name="Normal 5 6 7" xfId="1555"/>
    <cellStyle name="Normal 5 6 8" xfId="1556"/>
    <cellStyle name="Normal 5 6 9" xfId="1557"/>
    <cellStyle name="Normal 5 7" xfId="1558"/>
    <cellStyle name="Normal 5 7 10" xfId="1559"/>
    <cellStyle name="Normal 5 7 11" xfId="1560"/>
    <cellStyle name="Normal 5 7 12" xfId="1561"/>
    <cellStyle name="Normal 5 7 13" xfId="1562"/>
    <cellStyle name="Normal 5 7 14" xfId="1563"/>
    <cellStyle name="Normal 5 7 15" xfId="1564"/>
    <cellStyle name="Normal 5 7 2" xfId="1565"/>
    <cellStyle name="Normal 5 7 3" xfId="1566"/>
    <cellStyle name="Normal 5 7 4" xfId="1567"/>
    <cellStyle name="Normal 5 7 5" xfId="1568"/>
    <cellStyle name="Normal 5 7 6" xfId="1569"/>
    <cellStyle name="Normal 5 7 7" xfId="1570"/>
    <cellStyle name="Normal 5 7 8" xfId="1571"/>
    <cellStyle name="Normal 5 7 9" xfId="1572"/>
    <cellStyle name="Normal 5 8" xfId="1573"/>
    <cellStyle name="Normal 5 8 10" xfId="1574"/>
    <cellStyle name="Normal 5 8 11" xfId="1575"/>
    <cellStyle name="Normal 5 8 12" xfId="1576"/>
    <cellStyle name="Normal 5 8 13" xfId="1577"/>
    <cellStyle name="Normal 5 8 14" xfId="1578"/>
    <cellStyle name="Normal 5 8 15" xfId="1579"/>
    <cellStyle name="Normal 5 8 2" xfId="1580"/>
    <cellStyle name="Normal 5 8 3" xfId="1581"/>
    <cellStyle name="Normal 5 8 4" xfId="1582"/>
    <cellStyle name="Normal 5 8 5" xfId="1583"/>
    <cellStyle name="Normal 5 8 6" xfId="1584"/>
    <cellStyle name="Normal 5 8 7" xfId="1585"/>
    <cellStyle name="Normal 5 8 8" xfId="1586"/>
    <cellStyle name="Normal 5 8 9" xfId="1587"/>
    <cellStyle name="Normal 5 9" xfId="1588"/>
    <cellStyle name="Normal 5 9 10" xfId="1589"/>
    <cellStyle name="Normal 5 9 11" xfId="1590"/>
    <cellStyle name="Normal 5 9 12" xfId="1591"/>
    <cellStyle name="Normal 5 9 13" xfId="1592"/>
    <cellStyle name="Normal 5 9 14" xfId="1593"/>
    <cellStyle name="Normal 5 9 15" xfId="1594"/>
    <cellStyle name="Normal 5 9 2" xfId="1595"/>
    <cellStyle name="Normal 5 9 3" xfId="1596"/>
    <cellStyle name="Normal 5 9 4" xfId="1597"/>
    <cellStyle name="Normal 5 9 5" xfId="1598"/>
    <cellStyle name="Normal 5 9 6" xfId="1599"/>
    <cellStyle name="Normal 5 9 7" xfId="1600"/>
    <cellStyle name="Normal 5 9 8" xfId="1601"/>
    <cellStyle name="Normal 5 9 9" xfId="1602"/>
    <cellStyle name="Normal 50" xfId="1603"/>
    <cellStyle name="Normal 51" xfId="1604"/>
    <cellStyle name="Normal 52" xfId="1605"/>
    <cellStyle name="Normal 53" xfId="1606"/>
    <cellStyle name="Normal 54" xfId="1607"/>
    <cellStyle name="Normal 55" xfId="1608"/>
    <cellStyle name="Normal 56" xfId="1609"/>
    <cellStyle name="Normal 57" xfId="1610"/>
    <cellStyle name="Normal 58" xfId="1611"/>
    <cellStyle name="Normal 59" xfId="1612"/>
    <cellStyle name="Normal 6" xfId="1613"/>
    <cellStyle name="Normal 6 10" xfId="1614"/>
    <cellStyle name="Normal 6 10 10" xfId="1615"/>
    <cellStyle name="Normal 6 10 11" xfId="1616"/>
    <cellStyle name="Normal 6 10 12" xfId="1617"/>
    <cellStyle name="Normal 6 10 13" xfId="1618"/>
    <cellStyle name="Normal 6 10 14" xfId="1619"/>
    <cellStyle name="Normal 6 10 15" xfId="1620"/>
    <cellStyle name="Normal 6 10 2" xfId="1621"/>
    <cellStyle name="Normal 6 10 3" xfId="1622"/>
    <cellStyle name="Normal 6 10 4" xfId="1623"/>
    <cellStyle name="Normal 6 10 5" xfId="1624"/>
    <cellStyle name="Normal 6 10 6" xfId="1625"/>
    <cellStyle name="Normal 6 10 7" xfId="1626"/>
    <cellStyle name="Normal 6 10 8" xfId="1627"/>
    <cellStyle name="Normal 6 10 9" xfId="1628"/>
    <cellStyle name="Normal 6 11" xfId="1629"/>
    <cellStyle name="Normal 6 11 10" xfId="1630"/>
    <cellStyle name="Normal 6 11 11" xfId="1631"/>
    <cellStyle name="Normal 6 11 12" xfId="1632"/>
    <cellStyle name="Normal 6 11 13" xfId="1633"/>
    <cellStyle name="Normal 6 11 14" xfId="1634"/>
    <cellStyle name="Normal 6 11 15" xfId="1635"/>
    <cellStyle name="Normal 6 11 2" xfId="1636"/>
    <cellStyle name="Normal 6 11 3" xfId="1637"/>
    <cellStyle name="Normal 6 11 4" xfId="1638"/>
    <cellStyle name="Normal 6 11 5" xfId="1639"/>
    <cellStyle name="Normal 6 11 6" xfId="1640"/>
    <cellStyle name="Normal 6 11 7" xfId="1641"/>
    <cellStyle name="Normal 6 11 8" xfId="1642"/>
    <cellStyle name="Normal 6 11 9" xfId="1643"/>
    <cellStyle name="Normal 6 12" xfId="1644"/>
    <cellStyle name="Normal 6 12 10" xfId="1645"/>
    <cellStyle name="Normal 6 12 11" xfId="1646"/>
    <cellStyle name="Normal 6 12 12" xfId="1647"/>
    <cellStyle name="Normal 6 12 13" xfId="1648"/>
    <cellStyle name="Normal 6 12 14" xfId="1649"/>
    <cellStyle name="Normal 6 12 15" xfId="1650"/>
    <cellStyle name="Normal 6 12 2" xfId="1651"/>
    <cellStyle name="Normal 6 12 3" xfId="1652"/>
    <cellStyle name="Normal 6 12 4" xfId="1653"/>
    <cellStyle name="Normal 6 12 5" xfId="1654"/>
    <cellStyle name="Normal 6 12 6" xfId="1655"/>
    <cellStyle name="Normal 6 12 7" xfId="1656"/>
    <cellStyle name="Normal 6 12 8" xfId="1657"/>
    <cellStyle name="Normal 6 12 9" xfId="1658"/>
    <cellStyle name="Normal 6 13" xfId="1659"/>
    <cellStyle name="Normal 6 13 10" xfId="1660"/>
    <cellStyle name="Normal 6 13 11" xfId="1661"/>
    <cellStyle name="Normal 6 13 12" xfId="1662"/>
    <cellStyle name="Normal 6 13 13" xfId="1663"/>
    <cellStyle name="Normal 6 13 14" xfId="1664"/>
    <cellStyle name="Normal 6 13 15" xfId="1665"/>
    <cellStyle name="Normal 6 13 2" xfId="1666"/>
    <cellStyle name="Normal 6 13 3" xfId="1667"/>
    <cellStyle name="Normal 6 13 4" xfId="1668"/>
    <cellStyle name="Normal 6 13 5" xfId="1669"/>
    <cellStyle name="Normal 6 13 6" xfId="1670"/>
    <cellStyle name="Normal 6 13 7" xfId="1671"/>
    <cellStyle name="Normal 6 13 8" xfId="1672"/>
    <cellStyle name="Normal 6 13 9" xfId="1673"/>
    <cellStyle name="Normal 6 14" xfId="1674"/>
    <cellStyle name="Normal 6 14 10" xfId="1675"/>
    <cellStyle name="Normal 6 14 11" xfId="1676"/>
    <cellStyle name="Normal 6 14 12" xfId="1677"/>
    <cellStyle name="Normal 6 14 13" xfId="1678"/>
    <cellStyle name="Normal 6 14 14" xfId="1679"/>
    <cellStyle name="Normal 6 14 15" xfId="1680"/>
    <cellStyle name="Normal 6 14 2" xfId="1681"/>
    <cellStyle name="Normal 6 14 3" xfId="1682"/>
    <cellStyle name="Normal 6 14 4" xfId="1683"/>
    <cellStyle name="Normal 6 14 5" xfId="1684"/>
    <cellStyle name="Normal 6 14 6" xfId="1685"/>
    <cellStyle name="Normal 6 14 7" xfId="1686"/>
    <cellStyle name="Normal 6 14 8" xfId="1687"/>
    <cellStyle name="Normal 6 14 9" xfId="1688"/>
    <cellStyle name="Normal 6 15" xfId="1689"/>
    <cellStyle name="Normal 6 15 10" xfId="1690"/>
    <cellStyle name="Normal 6 15 11" xfId="1691"/>
    <cellStyle name="Normal 6 15 12" xfId="1692"/>
    <cellStyle name="Normal 6 15 13" xfId="1693"/>
    <cellStyle name="Normal 6 15 14" xfId="1694"/>
    <cellStyle name="Normal 6 15 15" xfId="1695"/>
    <cellStyle name="Normal 6 15 2" xfId="1696"/>
    <cellStyle name="Normal 6 15 3" xfId="1697"/>
    <cellStyle name="Normal 6 15 4" xfId="1698"/>
    <cellStyle name="Normal 6 15 5" xfId="1699"/>
    <cellStyle name="Normal 6 15 6" xfId="1700"/>
    <cellStyle name="Normal 6 15 7" xfId="1701"/>
    <cellStyle name="Normal 6 15 8" xfId="1702"/>
    <cellStyle name="Normal 6 15 9" xfId="1703"/>
    <cellStyle name="Normal 6 2" xfId="1704"/>
    <cellStyle name="Normal 6 2 10" xfId="1705"/>
    <cellStyle name="Normal 6 2 11" xfId="1706"/>
    <cellStyle name="Normal 6 2 12" xfId="1707"/>
    <cellStyle name="Normal 6 2 13" xfId="1708"/>
    <cellStyle name="Normal 6 2 14" xfId="1709"/>
    <cellStyle name="Normal 6 2 15" xfId="1710"/>
    <cellStyle name="Normal 6 2 2" xfId="1711"/>
    <cellStyle name="Normal 6 2 3" xfId="1712"/>
    <cellStyle name="Normal 6 2 4" xfId="1713"/>
    <cellStyle name="Normal 6 2 5" xfId="1714"/>
    <cellStyle name="Normal 6 2 6" xfId="1715"/>
    <cellStyle name="Normal 6 2 7" xfId="1716"/>
    <cellStyle name="Normal 6 2 8" xfId="1717"/>
    <cellStyle name="Normal 6 2 9" xfId="1718"/>
    <cellStyle name="Normal 6 3" xfId="1719"/>
    <cellStyle name="Normal 6 3 10" xfId="1720"/>
    <cellStyle name="Normal 6 3 11" xfId="1721"/>
    <cellStyle name="Normal 6 3 12" xfId="1722"/>
    <cellStyle name="Normal 6 3 13" xfId="1723"/>
    <cellStyle name="Normal 6 3 14" xfId="1724"/>
    <cellStyle name="Normal 6 3 15" xfId="1725"/>
    <cellStyle name="Normal 6 3 2" xfId="1726"/>
    <cellStyle name="Normal 6 3 3" xfId="1727"/>
    <cellStyle name="Normal 6 3 4" xfId="1728"/>
    <cellStyle name="Normal 6 3 5" xfId="1729"/>
    <cellStyle name="Normal 6 3 6" xfId="1730"/>
    <cellStyle name="Normal 6 3 7" xfId="1731"/>
    <cellStyle name="Normal 6 3 8" xfId="1732"/>
    <cellStyle name="Normal 6 3 9" xfId="1733"/>
    <cellStyle name="Normal 6 4" xfId="1734"/>
    <cellStyle name="Normal 6 4 10" xfId="1735"/>
    <cellStyle name="Normal 6 4 11" xfId="1736"/>
    <cellStyle name="Normal 6 4 12" xfId="1737"/>
    <cellStyle name="Normal 6 4 13" xfId="1738"/>
    <cellStyle name="Normal 6 4 14" xfId="1739"/>
    <cellStyle name="Normal 6 4 15" xfId="1740"/>
    <cellStyle name="Normal 6 4 2" xfId="1741"/>
    <cellStyle name="Normal 6 4 3" xfId="1742"/>
    <cellStyle name="Normal 6 4 4" xfId="1743"/>
    <cellStyle name="Normal 6 4 5" xfId="1744"/>
    <cellStyle name="Normal 6 4 6" xfId="1745"/>
    <cellStyle name="Normal 6 4 7" xfId="1746"/>
    <cellStyle name="Normal 6 4 8" xfId="1747"/>
    <cellStyle name="Normal 6 4 9" xfId="1748"/>
    <cellStyle name="Normal 6 5" xfId="1749"/>
    <cellStyle name="Normal 6 5 10" xfId="1750"/>
    <cellStyle name="Normal 6 5 11" xfId="1751"/>
    <cellStyle name="Normal 6 5 12" xfId="1752"/>
    <cellStyle name="Normal 6 5 13" xfId="1753"/>
    <cellStyle name="Normal 6 5 14" xfId="1754"/>
    <cellStyle name="Normal 6 5 15" xfId="1755"/>
    <cellStyle name="Normal 6 5 2" xfId="1756"/>
    <cellStyle name="Normal 6 5 3" xfId="1757"/>
    <cellStyle name="Normal 6 5 4" xfId="1758"/>
    <cellStyle name="Normal 6 5 5" xfId="1759"/>
    <cellStyle name="Normal 6 5 6" xfId="1760"/>
    <cellStyle name="Normal 6 5 7" xfId="1761"/>
    <cellStyle name="Normal 6 5 8" xfId="1762"/>
    <cellStyle name="Normal 6 5 9" xfId="1763"/>
    <cellStyle name="Normal 6 6" xfId="1764"/>
    <cellStyle name="Normal 6 6 10" xfId="1765"/>
    <cellStyle name="Normal 6 6 11" xfId="1766"/>
    <cellStyle name="Normal 6 6 12" xfId="1767"/>
    <cellStyle name="Normal 6 6 13" xfId="1768"/>
    <cellStyle name="Normal 6 6 14" xfId="1769"/>
    <cellStyle name="Normal 6 6 15" xfId="1770"/>
    <cellStyle name="Normal 6 6 2" xfId="1771"/>
    <cellStyle name="Normal 6 6 3" xfId="1772"/>
    <cellStyle name="Normal 6 6 4" xfId="1773"/>
    <cellStyle name="Normal 6 6 5" xfId="1774"/>
    <cellStyle name="Normal 6 6 6" xfId="1775"/>
    <cellStyle name="Normal 6 6 7" xfId="1776"/>
    <cellStyle name="Normal 6 6 8" xfId="1777"/>
    <cellStyle name="Normal 6 6 9" xfId="1778"/>
    <cellStyle name="Normal 6 7" xfId="1779"/>
    <cellStyle name="Normal 6 7 10" xfId="1780"/>
    <cellStyle name="Normal 6 7 11" xfId="1781"/>
    <cellStyle name="Normal 6 7 12" xfId="1782"/>
    <cellStyle name="Normal 6 7 13" xfId="1783"/>
    <cellStyle name="Normal 6 7 14" xfId="1784"/>
    <cellStyle name="Normal 6 7 15" xfId="1785"/>
    <cellStyle name="Normal 6 7 2" xfId="1786"/>
    <cellStyle name="Normal 6 7 3" xfId="1787"/>
    <cellStyle name="Normal 6 7 4" xfId="1788"/>
    <cellStyle name="Normal 6 7 5" xfId="1789"/>
    <cellStyle name="Normal 6 7 6" xfId="1790"/>
    <cellStyle name="Normal 6 7 7" xfId="1791"/>
    <cellStyle name="Normal 6 7 8" xfId="1792"/>
    <cellStyle name="Normal 6 7 9" xfId="1793"/>
    <cellStyle name="Normal 6 8" xfId="1794"/>
    <cellStyle name="Normal 6 8 10" xfId="1795"/>
    <cellStyle name="Normal 6 8 11" xfId="1796"/>
    <cellStyle name="Normal 6 8 12" xfId="1797"/>
    <cellStyle name="Normal 6 8 13" xfId="1798"/>
    <cellStyle name="Normal 6 8 14" xfId="1799"/>
    <cellStyle name="Normal 6 8 15" xfId="1800"/>
    <cellStyle name="Normal 6 8 2" xfId="1801"/>
    <cellStyle name="Normal 6 8 3" xfId="1802"/>
    <cellStyle name="Normal 6 8 4" xfId="1803"/>
    <cellStyle name="Normal 6 8 5" xfId="1804"/>
    <cellStyle name="Normal 6 8 6" xfId="1805"/>
    <cellStyle name="Normal 6 8 7" xfId="1806"/>
    <cellStyle name="Normal 6 8 8" xfId="1807"/>
    <cellStyle name="Normal 6 8 9" xfId="1808"/>
    <cellStyle name="Normal 6 9" xfId="1809"/>
    <cellStyle name="Normal 6 9 10" xfId="1810"/>
    <cellStyle name="Normal 6 9 11" xfId="1811"/>
    <cellStyle name="Normal 6 9 12" xfId="1812"/>
    <cellStyle name="Normal 6 9 13" xfId="1813"/>
    <cellStyle name="Normal 6 9 14" xfId="1814"/>
    <cellStyle name="Normal 6 9 15" xfId="1815"/>
    <cellStyle name="Normal 6 9 2" xfId="1816"/>
    <cellStyle name="Normal 6 9 3" xfId="1817"/>
    <cellStyle name="Normal 6 9 4" xfId="1818"/>
    <cellStyle name="Normal 6 9 5" xfId="1819"/>
    <cellStyle name="Normal 6 9 6" xfId="1820"/>
    <cellStyle name="Normal 6 9 7" xfId="1821"/>
    <cellStyle name="Normal 6 9 8" xfId="1822"/>
    <cellStyle name="Normal 6 9 9" xfId="1823"/>
    <cellStyle name="Normal 60" xfId="1824"/>
    <cellStyle name="Normal 7" xfId="1825"/>
    <cellStyle name="Normal 7 10" xfId="1826"/>
    <cellStyle name="Normal 7 10 10" xfId="1827"/>
    <cellStyle name="Normal 7 10 11" xfId="1828"/>
    <cellStyle name="Normal 7 10 12" xfId="1829"/>
    <cellStyle name="Normal 7 10 13" xfId="1830"/>
    <cellStyle name="Normal 7 10 14" xfId="1831"/>
    <cellStyle name="Normal 7 10 15" xfId="1832"/>
    <cellStyle name="Normal 7 10 2" xfId="1833"/>
    <cellStyle name="Normal 7 10 3" xfId="1834"/>
    <cellStyle name="Normal 7 10 4" xfId="1835"/>
    <cellStyle name="Normal 7 10 5" xfId="1836"/>
    <cellStyle name="Normal 7 10 6" xfId="1837"/>
    <cellStyle name="Normal 7 10 7" xfId="1838"/>
    <cellStyle name="Normal 7 10 8" xfId="1839"/>
    <cellStyle name="Normal 7 10 9" xfId="1840"/>
    <cellStyle name="Normal 7 11" xfId="1841"/>
    <cellStyle name="Normal 7 11 10" xfId="1842"/>
    <cellStyle name="Normal 7 11 11" xfId="1843"/>
    <cellStyle name="Normal 7 11 12" xfId="1844"/>
    <cellStyle name="Normal 7 11 13" xfId="1845"/>
    <cellStyle name="Normal 7 11 14" xfId="1846"/>
    <cellStyle name="Normal 7 11 15" xfId="1847"/>
    <cellStyle name="Normal 7 11 2" xfId="1848"/>
    <cellStyle name="Normal 7 11 3" xfId="1849"/>
    <cellStyle name="Normal 7 11 4" xfId="1850"/>
    <cellStyle name="Normal 7 11 5" xfId="1851"/>
    <cellStyle name="Normal 7 11 6" xfId="1852"/>
    <cellStyle name="Normal 7 11 7" xfId="1853"/>
    <cellStyle name="Normal 7 11 8" xfId="1854"/>
    <cellStyle name="Normal 7 11 9" xfId="1855"/>
    <cellStyle name="Normal 7 12" xfId="1856"/>
    <cellStyle name="Normal 7 12 10" xfId="1857"/>
    <cellStyle name="Normal 7 12 11" xfId="1858"/>
    <cellStyle name="Normal 7 12 12" xfId="1859"/>
    <cellStyle name="Normal 7 12 13" xfId="1860"/>
    <cellStyle name="Normal 7 12 14" xfId="1861"/>
    <cellStyle name="Normal 7 12 15" xfId="1862"/>
    <cellStyle name="Normal 7 12 2" xfId="1863"/>
    <cellStyle name="Normal 7 12 3" xfId="1864"/>
    <cellStyle name="Normal 7 12 4" xfId="1865"/>
    <cellStyle name="Normal 7 12 5" xfId="1866"/>
    <cellStyle name="Normal 7 12 6" xfId="1867"/>
    <cellStyle name="Normal 7 12 7" xfId="1868"/>
    <cellStyle name="Normal 7 12 8" xfId="1869"/>
    <cellStyle name="Normal 7 12 9" xfId="1870"/>
    <cellStyle name="Normal 7 13" xfId="1871"/>
    <cellStyle name="Normal 7 13 10" xfId="1872"/>
    <cellStyle name="Normal 7 13 11" xfId="1873"/>
    <cellStyle name="Normal 7 13 12" xfId="1874"/>
    <cellStyle name="Normal 7 13 13" xfId="1875"/>
    <cellStyle name="Normal 7 13 14" xfId="1876"/>
    <cellStyle name="Normal 7 13 15" xfId="1877"/>
    <cellStyle name="Normal 7 13 2" xfId="1878"/>
    <cellStyle name="Normal 7 13 3" xfId="1879"/>
    <cellStyle name="Normal 7 13 4" xfId="1880"/>
    <cellStyle name="Normal 7 13 5" xfId="1881"/>
    <cellStyle name="Normal 7 13 6" xfId="1882"/>
    <cellStyle name="Normal 7 13 7" xfId="1883"/>
    <cellStyle name="Normal 7 13 8" xfId="1884"/>
    <cellStyle name="Normal 7 13 9" xfId="1885"/>
    <cellStyle name="Normal 7 14" xfId="1886"/>
    <cellStyle name="Normal 7 14 10" xfId="1887"/>
    <cellStyle name="Normal 7 14 11" xfId="1888"/>
    <cellStyle name="Normal 7 14 12" xfId="1889"/>
    <cellStyle name="Normal 7 14 13" xfId="1890"/>
    <cellStyle name="Normal 7 14 14" xfId="1891"/>
    <cellStyle name="Normal 7 14 15" xfId="1892"/>
    <cellStyle name="Normal 7 14 2" xfId="1893"/>
    <cellStyle name="Normal 7 14 3" xfId="1894"/>
    <cellStyle name="Normal 7 14 4" xfId="1895"/>
    <cellStyle name="Normal 7 14 5" xfId="1896"/>
    <cellStyle name="Normal 7 14 6" xfId="1897"/>
    <cellStyle name="Normal 7 14 7" xfId="1898"/>
    <cellStyle name="Normal 7 14 8" xfId="1899"/>
    <cellStyle name="Normal 7 14 9" xfId="1900"/>
    <cellStyle name="Normal 7 15" xfId="1901"/>
    <cellStyle name="Normal 7 15 10" xfId="1902"/>
    <cellStyle name="Normal 7 15 11" xfId="1903"/>
    <cellStyle name="Normal 7 15 12" xfId="1904"/>
    <cellStyle name="Normal 7 15 13" xfId="1905"/>
    <cellStyle name="Normal 7 15 14" xfId="1906"/>
    <cellStyle name="Normal 7 15 15" xfId="1907"/>
    <cellStyle name="Normal 7 15 2" xfId="1908"/>
    <cellStyle name="Normal 7 15 3" xfId="1909"/>
    <cellStyle name="Normal 7 15 4" xfId="1910"/>
    <cellStyle name="Normal 7 15 5" xfId="1911"/>
    <cellStyle name="Normal 7 15 6" xfId="1912"/>
    <cellStyle name="Normal 7 15 7" xfId="1913"/>
    <cellStyle name="Normal 7 15 8" xfId="1914"/>
    <cellStyle name="Normal 7 15 9" xfId="1915"/>
    <cellStyle name="Normal 7 2" xfId="1916"/>
    <cellStyle name="Normal 7 2 10" xfId="1917"/>
    <cellStyle name="Normal 7 2 11" xfId="1918"/>
    <cellStyle name="Normal 7 2 12" xfId="1919"/>
    <cellStyle name="Normal 7 2 13" xfId="1920"/>
    <cellStyle name="Normal 7 2 14" xfId="1921"/>
    <cellStyle name="Normal 7 2 15" xfId="1922"/>
    <cellStyle name="Normal 7 2 2" xfId="1923"/>
    <cellStyle name="Normal 7 2 3" xfId="1924"/>
    <cellStyle name="Normal 7 2 4" xfId="1925"/>
    <cellStyle name="Normal 7 2 5" xfId="1926"/>
    <cellStyle name="Normal 7 2 6" xfId="1927"/>
    <cellStyle name="Normal 7 2 7" xfId="1928"/>
    <cellStyle name="Normal 7 2 8" xfId="1929"/>
    <cellStyle name="Normal 7 2 9" xfId="1930"/>
    <cellStyle name="Normal 7 3" xfId="1931"/>
    <cellStyle name="Normal 7 3 10" xfId="1932"/>
    <cellStyle name="Normal 7 3 11" xfId="1933"/>
    <cellStyle name="Normal 7 3 12" xfId="1934"/>
    <cellStyle name="Normal 7 3 13" xfId="1935"/>
    <cellStyle name="Normal 7 3 14" xfId="1936"/>
    <cellStyle name="Normal 7 3 15" xfId="1937"/>
    <cellStyle name="Normal 7 3 2" xfId="1938"/>
    <cellStyle name="Normal 7 3 3" xfId="1939"/>
    <cellStyle name="Normal 7 3 4" xfId="1940"/>
    <cellStyle name="Normal 7 3 5" xfId="1941"/>
    <cellStyle name="Normal 7 3 6" xfId="1942"/>
    <cellStyle name="Normal 7 3 7" xfId="1943"/>
    <cellStyle name="Normal 7 3 8" xfId="1944"/>
    <cellStyle name="Normal 7 3 9" xfId="1945"/>
    <cellStyle name="Normal 7 4" xfId="1946"/>
    <cellStyle name="Normal 7 4 10" xfId="1947"/>
    <cellStyle name="Normal 7 4 11" xfId="1948"/>
    <cellStyle name="Normal 7 4 12" xfId="1949"/>
    <cellStyle name="Normal 7 4 13" xfId="1950"/>
    <cellStyle name="Normal 7 4 14" xfId="1951"/>
    <cellStyle name="Normal 7 4 15" xfId="1952"/>
    <cellStyle name="Normal 7 4 2" xfId="1953"/>
    <cellStyle name="Normal 7 4 3" xfId="1954"/>
    <cellStyle name="Normal 7 4 4" xfId="1955"/>
    <cellStyle name="Normal 7 4 5" xfId="1956"/>
    <cellStyle name="Normal 7 4 6" xfId="1957"/>
    <cellStyle name="Normal 7 4 7" xfId="1958"/>
    <cellStyle name="Normal 7 4 8" xfId="1959"/>
    <cellStyle name="Normal 7 4 9" xfId="1960"/>
    <cellStyle name="Normal 7 5" xfId="1961"/>
    <cellStyle name="Normal 7 5 10" xfId="1962"/>
    <cellStyle name="Normal 7 5 11" xfId="1963"/>
    <cellStyle name="Normal 7 5 12" xfId="1964"/>
    <cellStyle name="Normal 7 5 13" xfId="1965"/>
    <cellStyle name="Normal 7 5 14" xfId="1966"/>
    <cellStyle name="Normal 7 5 15" xfId="1967"/>
    <cellStyle name="Normal 7 5 2" xfId="1968"/>
    <cellStyle name="Normal 7 5 3" xfId="1969"/>
    <cellStyle name="Normal 7 5 4" xfId="1970"/>
    <cellStyle name="Normal 7 5 5" xfId="1971"/>
    <cellStyle name="Normal 7 5 6" xfId="1972"/>
    <cellStyle name="Normal 7 5 7" xfId="1973"/>
    <cellStyle name="Normal 7 5 8" xfId="1974"/>
    <cellStyle name="Normal 7 5 9" xfId="1975"/>
    <cellStyle name="Normal 7 6" xfId="1976"/>
    <cellStyle name="Normal 7 6 10" xfId="1977"/>
    <cellStyle name="Normal 7 6 11" xfId="1978"/>
    <cellStyle name="Normal 7 6 12" xfId="1979"/>
    <cellStyle name="Normal 7 6 13" xfId="1980"/>
    <cellStyle name="Normal 7 6 14" xfId="1981"/>
    <cellStyle name="Normal 7 6 15" xfId="1982"/>
    <cellStyle name="Normal 7 6 2" xfId="1983"/>
    <cellStyle name="Normal 7 6 3" xfId="1984"/>
    <cellStyle name="Normal 7 6 4" xfId="1985"/>
    <cellStyle name="Normal 7 6 5" xfId="1986"/>
    <cellStyle name="Normal 7 6 6" xfId="1987"/>
    <cellStyle name="Normal 7 6 7" xfId="1988"/>
    <cellStyle name="Normal 7 6 8" xfId="1989"/>
    <cellStyle name="Normal 7 6 9" xfId="1990"/>
    <cellStyle name="Normal 7 7" xfId="1991"/>
    <cellStyle name="Normal 7 7 10" xfId="1992"/>
    <cellStyle name="Normal 7 7 11" xfId="1993"/>
    <cellStyle name="Normal 7 7 12" xfId="1994"/>
    <cellStyle name="Normal 7 7 13" xfId="1995"/>
    <cellStyle name="Normal 7 7 14" xfId="1996"/>
    <cellStyle name="Normal 7 7 15" xfId="1997"/>
    <cellStyle name="Normal 7 7 2" xfId="1998"/>
    <cellStyle name="Normal 7 7 3" xfId="1999"/>
    <cellStyle name="Normal 7 7 4" xfId="2000"/>
    <cellStyle name="Normal 7 7 5" xfId="2001"/>
    <cellStyle name="Normal 7 7 6" xfId="2002"/>
    <cellStyle name="Normal 7 7 7" xfId="2003"/>
    <cellStyle name="Normal 7 7 8" xfId="2004"/>
    <cellStyle name="Normal 7 7 9" xfId="2005"/>
    <cellStyle name="Normal 7 8" xfId="2006"/>
    <cellStyle name="Normal 7 8 10" xfId="2007"/>
    <cellStyle name="Normal 7 8 11" xfId="2008"/>
    <cellStyle name="Normal 7 8 12" xfId="2009"/>
    <cellStyle name="Normal 7 8 13" xfId="2010"/>
    <cellStyle name="Normal 7 8 14" xfId="2011"/>
    <cellStyle name="Normal 7 8 15" xfId="2012"/>
    <cellStyle name="Normal 7 8 2" xfId="2013"/>
    <cellStyle name="Normal 7 8 3" xfId="2014"/>
    <cellStyle name="Normal 7 8 4" xfId="2015"/>
    <cellStyle name="Normal 7 8 5" xfId="2016"/>
    <cellStyle name="Normal 7 8 6" xfId="2017"/>
    <cellStyle name="Normal 7 8 7" xfId="2018"/>
    <cellStyle name="Normal 7 8 8" xfId="2019"/>
    <cellStyle name="Normal 7 8 9" xfId="2020"/>
    <cellStyle name="Normal 7 9" xfId="2021"/>
    <cellStyle name="Normal 7 9 10" xfId="2022"/>
    <cellStyle name="Normal 7 9 11" xfId="2023"/>
    <cellStyle name="Normal 7 9 12" xfId="2024"/>
    <cellStyle name="Normal 7 9 13" xfId="2025"/>
    <cellStyle name="Normal 7 9 14" xfId="2026"/>
    <cellStyle name="Normal 7 9 15" xfId="2027"/>
    <cellStyle name="Normal 7 9 2" xfId="2028"/>
    <cellStyle name="Normal 7 9 3" xfId="2029"/>
    <cellStyle name="Normal 7 9 4" xfId="2030"/>
    <cellStyle name="Normal 7 9 5" xfId="2031"/>
    <cellStyle name="Normal 7 9 6" xfId="2032"/>
    <cellStyle name="Normal 7 9 7" xfId="2033"/>
    <cellStyle name="Normal 7 9 8" xfId="2034"/>
    <cellStyle name="Normal 7 9 9" xfId="2035"/>
    <cellStyle name="Normal 8" xfId="2036"/>
    <cellStyle name="Normal 8 2" xfId="2037"/>
    <cellStyle name="Normal 9" xfId="2038"/>
    <cellStyle name="Normal 9 2" xfId="2039"/>
    <cellStyle name="Nota" xfId="2040"/>
    <cellStyle name="Nota 2" xfId="2041"/>
    <cellStyle name="Percent" xfId="2042"/>
    <cellStyle name="Saída" xfId="2043"/>
    <cellStyle name="Saída 2" xfId="2044"/>
    <cellStyle name="Comma" xfId="2045"/>
    <cellStyle name="Comma [0]" xfId="2046"/>
    <cellStyle name="Separador de milhares 2" xfId="2047"/>
    <cellStyle name="Separador de milhares 2 2" xfId="2048"/>
    <cellStyle name="Separador de milhares 3" xfId="2049"/>
    <cellStyle name="Separador de milhares 3 2" xfId="2050"/>
    <cellStyle name="Texto de Aviso" xfId="2051"/>
    <cellStyle name="Texto de Aviso 2" xfId="2052"/>
    <cellStyle name="Texto Explicativo" xfId="2053"/>
    <cellStyle name="Texto Explicativo 2" xfId="2054"/>
    <cellStyle name="Título" xfId="2055"/>
    <cellStyle name="Título 1" xfId="2056"/>
    <cellStyle name="Título 1 2" xfId="2057"/>
    <cellStyle name="Título 2" xfId="2058"/>
    <cellStyle name="Título 2 2" xfId="2059"/>
    <cellStyle name="Título 3" xfId="2060"/>
    <cellStyle name="Título 3 2" xfId="2061"/>
    <cellStyle name="Título 4" xfId="2062"/>
    <cellStyle name="Título 4 2" xfId="2063"/>
    <cellStyle name="Título 5" xfId="2064"/>
    <cellStyle name="Total" xfId="2065"/>
    <cellStyle name="Total 2" xfId="20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1733550</xdr:colOff>
      <xdr:row>0</xdr:row>
      <xdr:rowOff>66675</xdr:rowOff>
    </xdr:from>
    <xdr:to>
      <xdr:col>2</xdr:col>
      <xdr:colOff>209550</xdr:colOff>
      <xdr:row>2</xdr:row>
      <xdr:rowOff>190500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66675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104775</xdr:rowOff>
    </xdr:from>
    <xdr:to>
      <xdr:col>2</xdr:col>
      <xdr:colOff>295275</xdr:colOff>
      <xdr:row>3</xdr:row>
      <xdr:rowOff>95250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104775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2</xdr:col>
      <xdr:colOff>104775</xdr:colOff>
      <xdr:row>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7625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47625</xdr:rowOff>
    </xdr:from>
    <xdr:to>
      <xdr:col>2</xdr:col>
      <xdr:colOff>171450</xdr:colOff>
      <xdr:row>2</xdr:row>
      <xdr:rowOff>171450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7625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5"/>
  <sheetViews>
    <sheetView tabSelected="1" zoomScale="80" zoomScaleNormal="80" zoomScaleSheetLayoutView="65" zoomScalePageLayoutView="0" workbookViewId="0" topLeftCell="A7">
      <selection activeCell="AA43" sqref="AA43"/>
    </sheetView>
  </sheetViews>
  <sheetFormatPr defaultColWidth="9.140625" defaultRowHeight="5.25" customHeight="1"/>
  <cols>
    <col min="1" max="1" width="26.140625" style="0" customWidth="1"/>
    <col min="2" max="2" width="4.7109375" style="48" customWidth="1"/>
    <col min="3" max="24" width="5.28125" style="0" customWidth="1"/>
    <col min="25" max="25" width="5.8515625" style="0" customWidth="1"/>
    <col min="26" max="26" width="4.8515625" style="0" customWidth="1"/>
    <col min="27" max="28" width="4.7109375" style="0" customWidth="1"/>
    <col min="29" max="29" width="8.28125" style="0" customWidth="1"/>
    <col min="30" max="30" width="11.57421875" style="0" customWidth="1"/>
    <col min="31" max="31" width="12.00390625" style="0" customWidth="1"/>
  </cols>
  <sheetData>
    <row r="1" spans="1:31" ht="15.75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</row>
    <row r="2" spans="1:31" ht="15.75">
      <c r="A2" s="230" t="s">
        <v>111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</row>
    <row r="3" spans="1:31" ht="15.75">
      <c r="A3" s="230" t="s">
        <v>166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</row>
    <row r="4" spans="1:31" ht="15.75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</row>
    <row r="5" spans="1:31" ht="15.75">
      <c r="A5" s="233" t="s">
        <v>172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</row>
    <row r="6" spans="1:31" ht="15">
      <c r="A6" s="239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</row>
    <row r="7" spans="1:31" ht="16.5" thickBot="1">
      <c r="A7" s="238" t="s">
        <v>3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240" t="s">
        <v>145</v>
      </c>
      <c r="X7" s="240"/>
      <c r="Y7" s="240"/>
      <c r="Z7" s="240"/>
      <c r="AA7" s="240"/>
      <c r="AB7" s="9"/>
      <c r="AC7" s="241">
        <f ca="1">TODAY()</f>
        <v>43238</v>
      </c>
      <c r="AD7" s="241"/>
      <c r="AE7" s="241"/>
    </row>
    <row r="8" spans="1:31" ht="36" customHeight="1">
      <c r="A8" s="231" t="s">
        <v>4</v>
      </c>
      <c r="B8" s="65"/>
      <c r="C8" s="242" t="s">
        <v>5</v>
      </c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88"/>
      <c r="AC8" s="234" t="s">
        <v>6</v>
      </c>
      <c r="AD8" s="246" t="s">
        <v>150</v>
      </c>
      <c r="AE8" s="244" t="s">
        <v>7</v>
      </c>
    </row>
    <row r="9" spans="1:31" ht="17.25" customHeight="1" thickBot="1">
      <c r="A9" s="232"/>
      <c r="B9" s="108" t="s">
        <v>160</v>
      </c>
      <c r="C9" s="207" t="s">
        <v>8</v>
      </c>
      <c r="D9" s="208" t="s">
        <v>9</v>
      </c>
      <c r="E9" s="208" t="s">
        <v>10</v>
      </c>
      <c r="F9" s="208" t="s">
        <v>11</v>
      </c>
      <c r="G9" s="208" t="s">
        <v>12</v>
      </c>
      <c r="H9" s="208" t="s">
        <v>13</v>
      </c>
      <c r="I9" s="208" t="s">
        <v>14</v>
      </c>
      <c r="J9" s="208" t="s">
        <v>15</v>
      </c>
      <c r="K9" s="208" t="s">
        <v>16</v>
      </c>
      <c r="L9" s="208" t="s">
        <v>17</v>
      </c>
      <c r="M9" s="208" t="s">
        <v>18</v>
      </c>
      <c r="N9" s="208" t="s">
        <v>19</v>
      </c>
      <c r="O9" s="208" t="s">
        <v>20</v>
      </c>
      <c r="P9" s="208" t="s">
        <v>21</v>
      </c>
      <c r="Q9" s="208" t="s">
        <v>22</v>
      </c>
      <c r="R9" s="208" t="s">
        <v>23</v>
      </c>
      <c r="S9" s="208" t="s">
        <v>24</v>
      </c>
      <c r="T9" s="208" t="s">
        <v>25</v>
      </c>
      <c r="U9" s="208" t="s">
        <v>26</v>
      </c>
      <c r="V9" s="208" t="s">
        <v>27</v>
      </c>
      <c r="W9" s="208" t="s">
        <v>28</v>
      </c>
      <c r="X9" s="208" t="s">
        <v>29</v>
      </c>
      <c r="Y9" s="208" t="s">
        <v>143</v>
      </c>
      <c r="Z9" s="208" t="s">
        <v>30</v>
      </c>
      <c r="AA9" s="208" t="s">
        <v>31</v>
      </c>
      <c r="AB9" s="208" t="s">
        <v>115</v>
      </c>
      <c r="AC9" s="235"/>
      <c r="AD9" s="247"/>
      <c r="AE9" s="245"/>
    </row>
    <row r="10" spans="1:31" ht="18" customHeight="1">
      <c r="A10" s="113" t="s">
        <v>32</v>
      </c>
      <c r="B10" s="146" t="s">
        <v>156</v>
      </c>
      <c r="C10" s="56">
        <v>4</v>
      </c>
      <c r="D10" s="56">
        <v>1</v>
      </c>
      <c r="E10" s="56">
        <v>2</v>
      </c>
      <c r="F10" s="56">
        <v>1</v>
      </c>
      <c r="G10" s="56">
        <v>1</v>
      </c>
      <c r="H10" s="56">
        <v>2</v>
      </c>
      <c r="I10" s="56">
        <v>5</v>
      </c>
      <c r="J10" s="56">
        <v>3</v>
      </c>
      <c r="K10" s="56">
        <v>1</v>
      </c>
      <c r="L10" s="56">
        <v>8</v>
      </c>
      <c r="M10" s="56">
        <v>3</v>
      </c>
      <c r="N10" s="56">
        <v>13</v>
      </c>
      <c r="O10" s="56">
        <v>30</v>
      </c>
      <c r="P10" s="56">
        <v>38</v>
      </c>
      <c r="Q10" s="56">
        <v>52</v>
      </c>
      <c r="R10" s="56">
        <v>48</v>
      </c>
      <c r="S10" s="56">
        <v>72</v>
      </c>
      <c r="T10" s="56">
        <v>37</v>
      </c>
      <c r="U10" s="56">
        <v>34</v>
      </c>
      <c r="V10" s="56"/>
      <c r="W10" s="56"/>
      <c r="X10" s="56"/>
      <c r="Y10" s="56"/>
      <c r="Z10" s="56"/>
      <c r="AA10" s="56"/>
      <c r="AB10" s="56"/>
      <c r="AC10" s="10">
        <f>SUM(C10:AB10)</f>
        <v>355</v>
      </c>
      <c r="AD10" s="106">
        <v>32361</v>
      </c>
      <c r="AE10" s="11">
        <f aca="true" t="shared" si="0" ref="AE10:AE41">(AC10*100000)/AD10</f>
        <v>1096.999474676308</v>
      </c>
    </row>
    <row r="11" spans="1:31" ht="18" customHeight="1">
      <c r="A11" s="112" t="s">
        <v>33</v>
      </c>
      <c r="B11" s="146" t="s">
        <v>157</v>
      </c>
      <c r="C11" s="152">
        <v>0</v>
      </c>
      <c r="D11" s="152">
        <v>0</v>
      </c>
      <c r="E11" s="152">
        <v>0</v>
      </c>
      <c r="F11" s="152">
        <v>0</v>
      </c>
      <c r="G11" s="152">
        <v>0</v>
      </c>
      <c r="H11" s="152">
        <v>0</v>
      </c>
      <c r="I11" s="152">
        <v>0</v>
      </c>
      <c r="J11" s="152">
        <v>0</v>
      </c>
      <c r="K11" s="152">
        <v>0</v>
      </c>
      <c r="L11" s="152">
        <v>0</v>
      </c>
      <c r="M11" s="152">
        <v>0</v>
      </c>
      <c r="N11" s="152">
        <v>1</v>
      </c>
      <c r="O11" s="152">
        <v>0</v>
      </c>
      <c r="P11" s="152">
        <v>0</v>
      </c>
      <c r="Q11" s="152">
        <v>0</v>
      </c>
      <c r="R11" s="152">
        <v>0</v>
      </c>
      <c r="S11" s="152">
        <v>0</v>
      </c>
      <c r="T11" s="152">
        <v>0</v>
      </c>
      <c r="U11" s="152">
        <v>2</v>
      </c>
      <c r="V11" s="152"/>
      <c r="W11" s="152"/>
      <c r="X11" s="152"/>
      <c r="Y11" s="152"/>
      <c r="Z11" s="152"/>
      <c r="AA11" s="152"/>
      <c r="AB11" s="117"/>
      <c r="AC11" s="10">
        <f aca="true" t="shared" si="1" ref="AC11:AC74">SUM(C11:AB11)</f>
        <v>3</v>
      </c>
      <c r="AD11" s="106">
        <v>11893</v>
      </c>
      <c r="AE11" s="11">
        <f t="shared" si="0"/>
        <v>25.22492222315648</v>
      </c>
    </row>
    <row r="12" spans="1:31" ht="18" customHeight="1">
      <c r="A12" s="112" t="s">
        <v>34</v>
      </c>
      <c r="B12" s="146" t="s">
        <v>158</v>
      </c>
      <c r="C12" s="32">
        <v>2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1</v>
      </c>
      <c r="O12" s="32">
        <v>0</v>
      </c>
      <c r="P12" s="32">
        <v>1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/>
      <c r="W12" s="32"/>
      <c r="X12" s="31"/>
      <c r="Y12" s="31"/>
      <c r="Z12" s="31"/>
      <c r="AA12" s="31"/>
      <c r="AB12" s="31"/>
      <c r="AC12" s="10">
        <f t="shared" si="1"/>
        <v>4</v>
      </c>
      <c r="AD12" s="106">
        <v>10085</v>
      </c>
      <c r="AE12" s="11">
        <f t="shared" si="0"/>
        <v>39.66286564204264</v>
      </c>
    </row>
    <row r="13" spans="1:31" ht="18" customHeight="1">
      <c r="A13" s="111" t="s">
        <v>35</v>
      </c>
      <c r="B13" s="147" t="s">
        <v>159</v>
      </c>
      <c r="C13" s="200">
        <v>0</v>
      </c>
      <c r="D13" s="200">
        <v>0</v>
      </c>
      <c r="E13" s="200">
        <v>2</v>
      </c>
      <c r="F13" s="200">
        <v>0</v>
      </c>
      <c r="G13" s="190">
        <v>1</v>
      </c>
      <c r="H13" s="200">
        <v>0</v>
      </c>
      <c r="I13" s="31">
        <v>1</v>
      </c>
      <c r="J13" s="31">
        <v>0</v>
      </c>
      <c r="K13" s="31">
        <v>1</v>
      </c>
      <c r="L13" s="31">
        <v>0</v>
      </c>
      <c r="M13" s="31">
        <v>0</v>
      </c>
      <c r="N13" s="31">
        <v>0</v>
      </c>
      <c r="O13" s="31">
        <v>0</v>
      </c>
      <c r="P13" s="31">
        <v>1</v>
      </c>
      <c r="Q13" s="31">
        <v>1</v>
      </c>
      <c r="R13" s="31">
        <v>0</v>
      </c>
      <c r="S13" s="31">
        <v>0</v>
      </c>
      <c r="T13" s="31">
        <v>0</v>
      </c>
      <c r="U13" s="31">
        <v>0</v>
      </c>
      <c r="V13" s="31"/>
      <c r="W13" s="140"/>
      <c r="X13" s="154"/>
      <c r="Y13" s="154"/>
      <c r="Z13" s="31"/>
      <c r="AA13" s="31"/>
      <c r="AB13" s="31"/>
      <c r="AC13" s="10">
        <f t="shared" si="1"/>
        <v>7</v>
      </c>
      <c r="AD13" s="106">
        <v>32146</v>
      </c>
      <c r="AE13" s="11">
        <f t="shared" si="0"/>
        <v>21.77564860324768</v>
      </c>
    </row>
    <row r="14" spans="1:31" ht="18" customHeight="1">
      <c r="A14" s="111" t="s">
        <v>36</v>
      </c>
      <c r="B14" s="147" t="s">
        <v>159</v>
      </c>
      <c r="C14" s="204">
        <v>7</v>
      </c>
      <c r="D14" s="204">
        <v>16</v>
      </c>
      <c r="E14" s="204">
        <v>6</v>
      </c>
      <c r="F14" s="204">
        <v>3</v>
      </c>
      <c r="G14" s="204">
        <v>3</v>
      </c>
      <c r="H14" s="204">
        <v>3</v>
      </c>
      <c r="I14" s="155">
        <v>2</v>
      </c>
      <c r="J14" s="31">
        <v>2</v>
      </c>
      <c r="K14" s="31">
        <v>1</v>
      </c>
      <c r="L14" s="31">
        <v>3</v>
      </c>
      <c r="M14" s="31">
        <v>1</v>
      </c>
      <c r="N14" s="31">
        <v>2</v>
      </c>
      <c r="O14" s="31">
        <v>1</v>
      </c>
      <c r="P14" s="31">
        <v>2</v>
      </c>
      <c r="Q14" s="31">
        <v>5</v>
      </c>
      <c r="R14" s="31">
        <v>3</v>
      </c>
      <c r="S14" s="31">
        <v>1</v>
      </c>
      <c r="T14" s="31">
        <v>3</v>
      </c>
      <c r="U14" s="31"/>
      <c r="V14" s="31"/>
      <c r="W14" s="140"/>
      <c r="X14" s="31"/>
      <c r="Y14" s="31"/>
      <c r="Z14" s="31"/>
      <c r="AA14" s="31"/>
      <c r="AB14" s="31"/>
      <c r="AC14" s="10">
        <f t="shared" si="1"/>
        <v>64</v>
      </c>
      <c r="AD14" s="106">
        <v>15082</v>
      </c>
      <c r="AE14" s="11">
        <f t="shared" si="0"/>
        <v>424.34690359368784</v>
      </c>
    </row>
    <row r="15" spans="1:31" ht="18" customHeight="1">
      <c r="A15" s="111" t="s">
        <v>37</v>
      </c>
      <c r="B15" s="147" t="s">
        <v>158</v>
      </c>
      <c r="C15" s="31">
        <v>0</v>
      </c>
      <c r="D15" s="31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1">
        <v>0</v>
      </c>
      <c r="Q15" s="31">
        <v>0</v>
      </c>
      <c r="R15" s="31">
        <v>1</v>
      </c>
      <c r="S15" s="31">
        <v>0</v>
      </c>
      <c r="T15" s="31">
        <v>0</v>
      </c>
      <c r="U15" s="31">
        <v>0</v>
      </c>
      <c r="V15" s="31"/>
      <c r="W15" s="31"/>
      <c r="X15" s="31"/>
      <c r="Y15" s="31"/>
      <c r="Z15" s="31"/>
      <c r="AA15" s="31"/>
      <c r="AB15" s="31"/>
      <c r="AC15" s="10">
        <f t="shared" si="1"/>
        <v>1</v>
      </c>
      <c r="AD15" s="106">
        <v>8022</v>
      </c>
      <c r="AE15" s="11">
        <f t="shared" si="0"/>
        <v>12.465719272001994</v>
      </c>
    </row>
    <row r="16" spans="1:31" ht="17.25" customHeight="1">
      <c r="A16" s="111" t="s">
        <v>38</v>
      </c>
      <c r="B16" s="147" t="s">
        <v>159</v>
      </c>
      <c r="C16" s="205">
        <v>1</v>
      </c>
      <c r="D16" s="206">
        <v>2</v>
      </c>
      <c r="E16" s="206">
        <v>1</v>
      </c>
      <c r="F16" s="206">
        <v>0</v>
      </c>
      <c r="G16" s="206">
        <v>0</v>
      </c>
      <c r="H16" s="206">
        <v>2</v>
      </c>
      <c r="I16" s="206">
        <v>0</v>
      </c>
      <c r="J16" s="167">
        <v>0</v>
      </c>
      <c r="K16" s="187">
        <v>1</v>
      </c>
      <c r="L16" s="167">
        <v>7</v>
      </c>
      <c r="M16" s="167">
        <v>10</v>
      </c>
      <c r="N16" s="167">
        <v>7</v>
      </c>
      <c r="O16" s="167">
        <v>25</v>
      </c>
      <c r="P16" s="167">
        <v>11</v>
      </c>
      <c r="Q16" s="167">
        <v>17</v>
      </c>
      <c r="R16" s="167">
        <v>5</v>
      </c>
      <c r="S16" s="167">
        <v>5</v>
      </c>
      <c r="T16" s="31">
        <v>9</v>
      </c>
      <c r="U16" s="31">
        <v>2</v>
      </c>
      <c r="V16" s="31"/>
      <c r="W16" s="140"/>
      <c r="X16" s="31"/>
      <c r="Y16" s="31"/>
      <c r="Z16" s="31"/>
      <c r="AA16" s="31"/>
      <c r="AB16" s="31"/>
      <c r="AC16" s="10">
        <f t="shared" si="1"/>
        <v>105</v>
      </c>
      <c r="AD16" s="106">
        <v>28546</v>
      </c>
      <c r="AE16" s="11">
        <f t="shared" si="0"/>
        <v>367.82736635605687</v>
      </c>
    </row>
    <row r="17" spans="1:31" ht="18" customHeight="1">
      <c r="A17" s="111" t="s">
        <v>39</v>
      </c>
      <c r="B17" s="147" t="s">
        <v>159</v>
      </c>
      <c r="C17" s="167">
        <v>0</v>
      </c>
      <c r="D17" s="167">
        <v>0</v>
      </c>
      <c r="E17" s="167">
        <v>0</v>
      </c>
      <c r="F17" s="167">
        <v>0</v>
      </c>
      <c r="G17" s="167">
        <v>0</v>
      </c>
      <c r="H17" s="167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/>
      <c r="W17" s="31"/>
      <c r="X17" s="31"/>
      <c r="Y17" s="31"/>
      <c r="Z17" s="31"/>
      <c r="AA17" s="31"/>
      <c r="AB17" s="31"/>
      <c r="AC17" s="10">
        <f t="shared" si="1"/>
        <v>0</v>
      </c>
      <c r="AD17" s="106">
        <v>7932</v>
      </c>
      <c r="AE17" s="11">
        <f t="shared" si="0"/>
        <v>0</v>
      </c>
    </row>
    <row r="18" spans="1:31" ht="18" customHeight="1">
      <c r="A18" s="111" t="s">
        <v>40</v>
      </c>
      <c r="B18" s="147" t="s">
        <v>158</v>
      </c>
      <c r="C18" s="153">
        <v>7</v>
      </c>
      <c r="D18" s="31">
        <v>6</v>
      </c>
      <c r="E18" s="32">
        <v>4</v>
      </c>
      <c r="F18" s="32">
        <v>8</v>
      </c>
      <c r="G18" s="32">
        <v>9</v>
      </c>
      <c r="H18" s="32">
        <v>6</v>
      </c>
      <c r="I18" s="32">
        <v>7</v>
      </c>
      <c r="J18" s="32">
        <v>7</v>
      </c>
      <c r="K18" s="32">
        <v>10</v>
      </c>
      <c r="L18" s="32">
        <v>10</v>
      </c>
      <c r="M18" s="32">
        <v>11</v>
      </c>
      <c r="N18" s="32">
        <v>16</v>
      </c>
      <c r="O18" s="31">
        <v>10</v>
      </c>
      <c r="P18" s="31">
        <v>10</v>
      </c>
      <c r="Q18" s="31">
        <v>35</v>
      </c>
      <c r="R18" s="31">
        <v>42</v>
      </c>
      <c r="S18" s="31">
        <v>38</v>
      </c>
      <c r="T18" s="31">
        <v>65</v>
      </c>
      <c r="U18" s="31">
        <v>14</v>
      </c>
      <c r="V18" s="31"/>
      <c r="W18" s="31"/>
      <c r="X18" s="31"/>
      <c r="Y18" s="31"/>
      <c r="Z18" s="31"/>
      <c r="AA18" s="31"/>
      <c r="AB18" s="31"/>
      <c r="AC18" s="10">
        <f t="shared" si="1"/>
        <v>315</v>
      </c>
      <c r="AD18" s="106">
        <v>98393</v>
      </c>
      <c r="AE18" s="11">
        <f t="shared" si="0"/>
        <v>320.14472574268495</v>
      </c>
    </row>
    <row r="19" spans="1:31" ht="18" customHeight="1">
      <c r="A19" s="111" t="s">
        <v>41</v>
      </c>
      <c r="B19" s="147" t="s">
        <v>159</v>
      </c>
      <c r="C19" s="167">
        <v>0</v>
      </c>
      <c r="D19" s="167">
        <v>0</v>
      </c>
      <c r="E19" s="167">
        <v>3</v>
      </c>
      <c r="F19" s="167">
        <v>0</v>
      </c>
      <c r="G19" s="167">
        <v>1</v>
      </c>
      <c r="H19" s="167">
        <v>0</v>
      </c>
      <c r="I19" s="31">
        <v>0</v>
      </c>
      <c r="J19" s="31">
        <v>0</v>
      </c>
      <c r="K19" s="31">
        <v>0</v>
      </c>
      <c r="L19" s="31">
        <v>1</v>
      </c>
      <c r="M19" s="31">
        <v>0</v>
      </c>
      <c r="N19" s="31">
        <v>1</v>
      </c>
      <c r="O19" s="31">
        <v>1</v>
      </c>
      <c r="P19" s="31">
        <v>1</v>
      </c>
      <c r="Q19" s="31">
        <v>1</v>
      </c>
      <c r="R19" s="31">
        <v>1</v>
      </c>
      <c r="S19" s="31">
        <v>0</v>
      </c>
      <c r="T19" s="31">
        <v>0</v>
      </c>
      <c r="U19" s="31">
        <v>0</v>
      </c>
      <c r="V19" s="31"/>
      <c r="W19" s="31"/>
      <c r="X19" s="31"/>
      <c r="Y19" s="31"/>
      <c r="Z19" s="31"/>
      <c r="AA19" s="31"/>
      <c r="AB19" s="31"/>
      <c r="AC19" s="10">
        <f t="shared" si="1"/>
        <v>10</v>
      </c>
      <c r="AD19" s="106">
        <v>11804</v>
      </c>
      <c r="AE19" s="11">
        <f t="shared" si="0"/>
        <v>84.71704506946797</v>
      </c>
    </row>
    <row r="20" spans="1:31" ht="18" customHeight="1">
      <c r="A20" s="111" t="s">
        <v>153</v>
      </c>
      <c r="B20" s="147" t="s">
        <v>158</v>
      </c>
      <c r="C20" s="31">
        <v>0</v>
      </c>
      <c r="D20" s="31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1</v>
      </c>
      <c r="K20" s="32">
        <v>0</v>
      </c>
      <c r="L20" s="32">
        <v>0</v>
      </c>
      <c r="M20" s="32">
        <v>0</v>
      </c>
      <c r="N20" s="32">
        <v>1</v>
      </c>
      <c r="O20" s="31">
        <v>0</v>
      </c>
      <c r="P20" s="31">
        <v>0</v>
      </c>
      <c r="Q20" s="31">
        <v>1</v>
      </c>
      <c r="R20" s="31">
        <v>1</v>
      </c>
      <c r="S20" s="31">
        <v>0</v>
      </c>
      <c r="T20" s="31">
        <v>0</v>
      </c>
      <c r="U20" s="31">
        <v>1</v>
      </c>
      <c r="V20" s="31"/>
      <c r="W20" s="31"/>
      <c r="X20" s="31"/>
      <c r="Y20" s="31"/>
      <c r="Z20" s="31"/>
      <c r="AA20" s="31"/>
      <c r="AB20" s="31"/>
      <c r="AC20" s="10">
        <f t="shared" si="1"/>
        <v>5</v>
      </c>
      <c r="AD20" s="106">
        <v>31794</v>
      </c>
      <c r="AE20" s="11">
        <f t="shared" si="0"/>
        <v>15.726237654903441</v>
      </c>
    </row>
    <row r="21" spans="1:31" ht="18" customHeight="1">
      <c r="A21" s="111" t="s">
        <v>43</v>
      </c>
      <c r="B21" s="147" t="s">
        <v>157</v>
      </c>
      <c r="C21" s="129">
        <v>6</v>
      </c>
      <c r="D21" s="129">
        <v>3</v>
      </c>
      <c r="E21" s="129">
        <v>5</v>
      </c>
      <c r="F21" s="129">
        <v>4</v>
      </c>
      <c r="G21" s="129">
        <v>1</v>
      </c>
      <c r="H21" s="129">
        <v>5</v>
      </c>
      <c r="I21" s="129">
        <v>5</v>
      </c>
      <c r="J21" s="129">
        <v>25</v>
      </c>
      <c r="K21" s="129">
        <v>24</v>
      </c>
      <c r="L21" s="129">
        <v>54</v>
      </c>
      <c r="M21" s="129">
        <v>68</v>
      </c>
      <c r="N21" s="129">
        <v>59</v>
      </c>
      <c r="O21" s="129">
        <v>63</v>
      </c>
      <c r="P21" s="129">
        <v>89</v>
      </c>
      <c r="Q21" s="129">
        <v>71</v>
      </c>
      <c r="R21" s="129">
        <v>59</v>
      </c>
      <c r="S21" s="129">
        <v>34</v>
      </c>
      <c r="T21" s="129">
        <v>25</v>
      </c>
      <c r="U21" s="129">
        <v>23</v>
      </c>
      <c r="V21" s="129"/>
      <c r="W21" s="129"/>
      <c r="X21" s="129"/>
      <c r="Y21" s="129"/>
      <c r="Z21" s="129"/>
      <c r="AA21" s="129"/>
      <c r="AB21" s="141"/>
      <c r="AC21" s="10">
        <f t="shared" si="1"/>
        <v>623</v>
      </c>
      <c r="AD21" s="106">
        <v>45283</v>
      </c>
      <c r="AE21" s="11">
        <f t="shared" si="0"/>
        <v>1375.7922399134334</v>
      </c>
    </row>
    <row r="22" spans="1:31" ht="18" customHeight="1">
      <c r="A22" s="111" t="s">
        <v>44</v>
      </c>
      <c r="B22" s="147" t="s">
        <v>157</v>
      </c>
      <c r="C22" s="128">
        <v>0</v>
      </c>
      <c r="D22" s="128">
        <v>0</v>
      </c>
      <c r="E22" s="128">
        <v>0</v>
      </c>
      <c r="F22" s="128">
        <v>0</v>
      </c>
      <c r="G22" s="128">
        <v>0</v>
      </c>
      <c r="H22" s="128">
        <v>0</v>
      </c>
      <c r="I22" s="128">
        <v>0</v>
      </c>
      <c r="J22" s="128">
        <v>1</v>
      </c>
      <c r="K22" s="128">
        <v>4</v>
      </c>
      <c r="L22" s="128">
        <v>3</v>
      </c>
      <c r="M22" s="128">
        <v>0</v>
      </c>
      <c r="N22" s="128">
        <v>0</v>
      </c>
      <c r="O22" s="128">
        <v>1</v>
      </c>
      <c r="P22" s="128">
        <v>0</v>
      </c>
      <c r="Q22" s="128">
        <v>0</v>
      </c>
      <c r="R22" s="128">
        <v>0</v>
      </c>
      <c r="S22" s="128">
        <v>0</v>
      </c>
      <c r="T22" s="128">
        <v>0</v>
      </c>
      <c r="U22" s="128">
        <v>0</v>
      </c>
      <c r="V22" s="128"/>
      <c r="W22" s="128"/>
      <c r="X22" s="128"/>
      <c r="Y22" s="128"/>
      <c r="Z22" s="128"/>
      <c r="AA22" s="128"/>
      <c r="AB22" s="118"/>
      <c r="AC22" s="10">
        <f t="shared" si="1"/>
        <v>9</v>
      </c>
      <c r="AD22" s="106">
        <v>15460</v>
      </c>
      <c r="AE22" s="11">
        <f t="shared" si="0"/>
        <v>58.214747736093145</v>
      </c>
    </row>
    <row r="23" spans="1:31" ht="18" customHeight="1">
      <c r="A23" s="111" t="s">
        <v>45</v>
      </c>
      <c r="B23" s="147" t="s">
        <v>159</v>
      </c>
      <c r="C23" s="140">
        <v>1</v>
      </c>
      <c r="D23" s="140">
        <v>1</v>
      </c>
      <c r="E23" s="140">
        <v>1</v>
      </c>
      <c r="F23" s="140">
        <v>1</v>
      </c>
      <c r="G23" s="140">
        <v>0</v>
      </c>
      <c r="H23" s="140">
        <v>0</v>
      </c>
      <c r="I23" s="140"/>
      <c r="J23" s="140">
        <v>0</v>
      </c>
      <c r="K23" s="140">
        <v>1</v>
      </c>
      <c r="L23" s="156">
        <v>0</v>
      </c>
      <c r="M23" s="140">
        <v>0</v>
      </c>
      <c r="N23" s="140">
        <v>1</v>
      </c>
      <c r="O23" s="140">
        <v>1</v>
      </c>
      <c r="P23" s="140">
        <v>5</v>
      </c>
      <c r="Q23" s="140">
        <v>2</v>
      </c>
      <c r="R23" s="140">
        <v>2</v>
      </c>
      <c r="S23" s="140">
        <v>1</v>
      </c>
      <c r="T23" s="154">
        <v>0</v>
      </c>
      <c r="U23" s="154">
        <v>0</v>
      </c>
      <c r="V23" s="154"/>
      <c r="W23" s="154"/>
      <c r="X23" s="154"/>
      <c r="Y23" s="154"/>
      <c r="Z23" s="140"/>
      <c r="AA23" s="140"/>
      <c r="AB23" s="31"/>
      <c r="AC23" s="10">
        <f t="shared" si="1"/>
        <v>17</v>
      </c>
      <c r="AD23" s="106">
        <v>10254</v>
      </c>
      <c r="AE23" s="11">
        <f t="shared" si="0"/>
        <v>165.78896040569535</v>
      </c>
    </row>
    <row r="24" spans="1:31" ht="18" customHeight="1">
      <c r="A24" s="111" t="s">
        <v>46</v>
      </c>
      <c r="B24" s="147" t="s">
        <v>156</v>
      </c>
      <c r="C24" s="33">
        <v>0</v>
      </c>
      <c r="D24" s="33">
        <v>0</v>
      </c>
      <c r="E24" s="32">
        <v>0</v>
      </c>
      <c r="F24" s="32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1">
        <v>0</v>
      </c>
      <c r="U24" s="31">
        <v>0</v>
      </c>
      <c r="V24" s="31"/>
      <c r="W24" s="31"/>
      <c r="X24" s="31"/>
      <c r="Y24" s="31"/>
      <c r="Z24" s="31"/>
      <c r="AA24" s="31"/>
      <c r="AB24" s="31"/>
      <c r="AC24" s="10">
        <f t="shared" si="1"/>
        <v>0</v>
      </c>
      <c r="AD24" s="106">
        <v>12838</v>
      </c>
      <c r="AE24" s="11">
        <f t="shared" si="0"/>
        <v>0</v>
      </c>
    </row>
    <row r="25" spans="1:31" ht="18" customHeight="1">
      <c r="A25" s="111" t="s">
        <v>47</v>
      </c>
      <c r="B25" s="147" t="s">
        <v>159</v>
      </c>
      <c r="C25" s="187">
        <v>14</v>
      </c>
      <c r="D25" s="187">
        <v>21</v>
      </c>
      <c r="E25" s="187">
        <v>30</v>
      </c>
      <c r="F25" s="140">
        <v>41</v>
      </c>
      <c r="G25" s="140">
        <v>15</v>
      </c>
      <c r="H25" s="140">
        <v>14</v>
      </c>
      <c r="I25" s="140">
        <v>17</v>
      </c>
      <c r="J25" s="140">
        <v>17</v>
      </c>
      <c r="K25" s="140">
        <v>18</v>
      </c>
      <c r="L25" s="140">
        <v>12</v>
      </c>
      <c r="M25" s="140">
        <v>20</v>
      </c>
      <c r="N25" s="140">
        <v>17</v>
      </c>
      <c r="O25" s="140">
        <v>24</v>
      </c>
      <c r="P25" s="140">
        <v>17</v>
      </c>
      <c r="Q25" s="140">
        <v>18</v>
      </c>
      <c r="R25" s="140">
        <v>18</v>
      </c>
      <c r="S25" s="140">
        <v>17</v>
      </c>
      <c r="T25" s="140">
        <v>25</v>
      </c>
      <c r="U25" s="140">
        <v>16</v>
      </c>
      <c r="V25" s="140"/>
      <c r="W25" s="140"/>
      <c r="X25" s="157"/>
      <c r="Y25" s="157"/>
      <c r="Z25" s="140"/>
      <c r="AA25" s="140"/>
      <c r="AB25" s="140"/>
      <c r="AC25" s="10">
        <f t="shared" si="1"/>
        <v>371</v>
      </c>
      <c r="AD25" s="106">
        <v>211649</v>
      </c>
      <c r="AE25" s="11">
        <f t="shared" si="0"/>
        <v>175.2902210735699</v>
      </c>
    </row>
    <row r="26" spans="1:31" ht="18.75" customHeight="1">
      <c r="A26" s="110" t="s">
        <v>48</v>
      </c>
      <c r="B26" s="148" t="s">
        <v>156</v>
      </c>
      <c r="C26" s="56">
        <v>17</v>
      </c>
      <c r="D26" s="56">
        <v>8</v>
      </c>
      <c r="E26" s="56">
        <v>7</v>
      </c>
      <c r="F26" s="56">
        <v>18</v>
      </c>
      <c r="G26" s="56">
        <v>15</v>
      </c>
      <c r="H26" s="56">
        <v>21</v>
      </c>
      <c r="I26" s="33">
        <v>28</v>
      </c>
      <c r="J26" s="56">
        <v>17</v>
      </c>
      <c r="K26" s="56">
        <v>30</v>
      </c>
      <c r="L26" s="56">
        <v>23</v>
      </c>
      <c r="M26" s="56">
        <v>29</v>
      </c>
      <c r="N26" s="56">
        <v>54</v>
      </c>
      <c r="O26" s="56">
        <v>40</v>
      </c>
      <c r="P26" s="56">
        <v>47</v>
      </c>
      <c r="Q26" s="56">
        <v>45</v>
      </c>
      <c r="R26" s="56">
        <v>51</v>
      </c>
      <c r="S26" s="56">
        <v>20</v>
      </c>
      <c r="T26" s="56">
        <v>16</v>
      </c>
      <c r="U26" s="56">
        <v>1</v>
      </c>
      <c r="V26" s="56"/>
      <c r="W26" s="56"/>
      <c r="X26" s="56"/>
      <c r="Y26" s="56"/>
      <c r="Z26" s="56"/>
      <c r="AA26" s="56"/>
      <c r="AB26" s="56"/>
      <c r="AC26" s="10">
        <f t="shared" si="1"/>
        <v>487</v>
      </c>
      <c r="AD26" s="106">
        <v>387368</v>
      </c>
      <c r="AE26" s="11">
        <f t="shared" si="0"/>
        <v>125.72024534809277</v>
      </c>
    </row>
    <row r="27" spans="1:31" ht="18" customHeight="1">
      <c r="A27" s="111" t="s">
        <v>49</v>
      </c>
      <c r="B27" s="147" t="s">
        <v>159</v>
      </c>
      <c r="C27" s="213">
        <v>1</v>
      </c>
      <c r="D27" s="167">
        <v>0</v>
      </c>
      <c r="E27" s="167">
        <v>0</v>
      </c>
      <c r="F27" s="187">
        <v>0</v>
      </c>
      <c r="G27" s="167">
        <v>0</v>
      </c>
      <c r="H27" s="167">
        <v>0</v>
      </c>
      <c r="I27" s="167">
        <v>0</v>
      </c>
      <c r="J27" s="167">
        <v>1</v>
      </c>
      <c r="K27" s="167">
        <v>0</v>
      </c>
      <c r="L27" s="167">
        <v>0</v>
      </c>
      <c r="M27" s="167">
        <v>0</v>
      </c>
      <c r="N27" s="200">
        <v>0</v>
      </c>
      <c r="O27" s="200">
        <v>1</v>
      </c>
      <c r="P27" s="167">
        <v>0</v>
      </c>
      <c r="Q27" s="167">
        <v>0</v>
      </c>
      <c r="R27" s="206">
        <v>0</v>
      </c>
      <c r="S27" s="167">
        <v>1</v>
      </c>
      <c r="T27" s="31">
        <v>0</v>
      </c>
      <c r="U27" s="31">
        <v>0</v>
      </c>
      <c r="V27" s="31"/>
      <c r="W27" s="31"/>
      <c r="X27" s="31"/>
      <c r="Y27" s="31"/>
      <c r="Z27" s="31"/>
      <c r="AA27" s="31"/>
      <c r="AB27" s="31"/>
      <c r="AC27" s="10">
        <f t="shared" si="1"/>
        <v>4</v>
      </c>
      <c r="AD27" s="106">
        <v>38304</v>
      </c>
      <c r="AE27" s="11">
        <f t="shared" si="0"/>
        <v>10.442773600668337</v>
      </c>
    </row>
    <row r="28" spans="1:31" ht="18" customHeight="1">
      <c r="A28" s="111" t="s">
        <v>50</v>
      </c>
      <c r="B28" s="147" t="s">
        <v>158</v>
      </c>
      <c r="C28" s="31">
        <v>4</v>
      </c>
      <c r="D28" s="31">
        <v>2</v>
      </c>
      <c r="E28" s="32">
        <v>4</v>
      </c>
      <c r="F28" s="32">
        <v>7</v>
      </c>
      <c r="G28" s="32">
        <v>2</v>
      </c>
      <c r="H28" s="32">
        <v>3</v>
      </c>
      <c r="I28" s="32">
        <v>5</v>
      </c>
      <c r="J28" s="32">
        <v>6</v>
      </c>
      <c r="K28" s="32">
        <v>9</v>
      </c>
      <c r="L28" s="32">
        <v>10</v>
      </c>
      <c r="M28" s="32">
        <v>9</v>
      </c>
      <c r="N28" s="32">
        <v>15</v>
      </c>
      <c r="O28" s="31">
        <v>16</v>
      </c>
      <c r="P28" s="31">
        <v>11</v>
      </c>
      <c r="Q28" s="31">
        <v>21</v>
      </c>
      <c r="R28" s="31">
        <v>10</v>
      </c>
      <c r="S28" s="31">
        <v>12</v>
      </c>
      <c r="T28" s="31">
        <v>7</v>
      </c>
      <c r="U28" s="31">
        <v>16</v>
      </c>
      <c r="V28" s="31"/>
      <c r="W28" s="31"/>
      <c r="X28" s="31"/>
      <c r="Y28" s="31"/>
      <c r="Z28" s="31"/>
      <c r="AA28" s="31"/>
      <c r="AB28" s="31"/>
      <c r="AC28" s="10">
        <f t="shared" si="1"/>
        <v>169</v>
      </c>
      <c r="AD28" s="106">
        <v>124525</v>
      </c>
      <c r="AE28" s="11">
        <f t="shared" si="0"/>
        <v>135.71571973499297</v>
      </c>
    </row>
    <row r="29" spans="1:31" ht="18" customHeight="1">
      <c r="A29" s="111" t="s">
        <v>51</v>
      </c>
      <c r="B29" s="147" t="s">
        <v>157</v>
      </c>
      <c r="C29" s="129">
        <v>0</v>
      </c>
      <c r="D29" s="129">
        <v>0</v>
      </c>
      <c r="E29" s="129">
        <v>1</v>
      </c>
      <c r="F29" s="129">
        <v>1</v>
      </c>
      <c r="G29" s="129">
        <v>0</v>
      </c>
      <c r="H29" s="129">
        <v>0</v>
      </c>
      <c r="I29" s="129">
        <v>0</v>
      </c>
      <c r="J29" s="129">
        <v>2</v>
      </c>
      <c r="K29" s="129">
        <v>1</v>
      </c>
      <c r="L29" s="129">
        <v>0</v>
      </c>
      <c r="M29" s="129">
        <v>0</v>
      </c>
      <c r="N29" s="129">
        <v>1</v>
      </c>
      <c r="O29" s="129">
        <v>1</v>
      </c>
      <c r="P29" s="129">
        <v>1</v>
      </c>
      <c r="Q29" s="129">
        <v>0</v>
      </c>
      <c r="R29" s="129">
        <v>0</v>
      </c>
      <c r="S29" s="129">
        <v>0</v>
      </c>
      <c r="T29" s="129">
        <v>3</v>
      </c>
      <c r="U29" s="129">
        <v>0</v>
      </c>
      <c r="V29" s="129"/>
      <c r="W29" s="129"/>
      <c r="X29" s="129"/>
      <c r="Y29" s="129"/>
      <c r="Z29" s="129"/>
      <c r="AA29" s="129"/>
      <c r="AB29" s="119"/>
      <c r="AC29" s="10">
        <f t="shared" si="1"/>
        <v>11</v>
      </c>
      <c r="AD29" s="106">
        <v>31574</v>
      </c>
      <c r="AE29" s="11">
        <f t="shared" si="0"/>
        <v>34.83879141065434</v>
      </c>
    </row>
    <row r="30" spans="1:31" ht="18" customHeight="1">
      <c r="A30" s="111" t="s">
        <v>52</v>
      </c>
      <c r="B30" s="147" t="s">
        <v>156</v>
      </c>
      <c r="C30" s="31">
        <v>0</v>
      </c>
      <c r="D30" s="31">
        <v>0</v>
      </c>
      <c r="E30" s="31">
        <v>1</v>
      </c>
      <c r="F30" s="31">
        <v>0</v>
      </c>
      <c r="G30" s="31">
        <v>0</v>
      </c>
      <c r="H30" s="31">
        <v>1</v>
      </c>
      <c r="I30" s="33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/>
      <c r="W30" s="31"/>
      <c r="X30" s="31"/>
      <c r="Y30" s="31"/>
      <c r="Z30" s="31"/>
      <c r="AA30" s="31"/>
      <c r="AB30" s="31"/>
      <c r="AC30" s="10">
        <f t="shared" si="1"/>
        <v>2</v>
      </c>
      <c r="AD30" s="106">
        <v>12944</v>
      </c>
      <c r="AE30" s="11">
        <f t="shared" si="0"/>
        <v>15.451174289245984</v>
      </c>
    </row>
    <row r="31" spans="1:31" ht="18" customHeight="1">
      <c r="A31" s="111" t="s">
        <v>53</v>
      </c>
      <c r="B31" s="147" t="s">
        <v>159</v>
      </c>
      <c r="C31" s="31">
        <v>0</v>
      </c>
      <c r="D31" s="31">
        <v>0</v>
      </c>
      <c r="E31" s="31">
        <v>1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  <c r="L31" s="31"/>
      <c r="M31" s="31"/>
      <c r="N31" s="31"/>
      <c r="O31" s="31">
        <v>0</v>
      </c>
      <c r="P31" s="31">
        <v>0</v>
      </c>
      <c r="Q31" s="31">
        <v>0</v>
      </c>
      <c r="R31" s="31">
        <v>0</v>
      </c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10">
        <f t="shared" si="1"/>
        <v>1</v>
      </c>
      <c r="AD31" s="106">
        <v>4612</v>
      </c>
      <c r="AE31" s="11">
        <f t="shared" si="0"/>
        <v>21.682567215958368</v>
      </c>
    </row>
    <row r="32" spans="1:31" ht="18" customHeight="1">
      <c r="A32" s="111" t="s">
        <v>54</v>
      </c>
      <c r="B32" s="147" t="s">
        <v>156</v>
      </c>
      <c r="C32" s="56">
        <v>1</v>
      </c>
      <c r="D32" s="56">
        <v>3</v>
      </c>
      <c r="E32" s="56">
        <v>0</v>
      </c>
      <c r="F32" s="56">
        <v>1</v>
      </c>
      <c r="G32" s="31">
        <v>1</v>
      </c>
      <c r="H32" s="56">
        <v>0</v>
      </c>
      <c r="I32" s="33">
        <v>1</v>
      </c>
      <c r="J32" s="56">
        <v>0</v>
      </c>
      <c r="K32" s="56">
        <v>0</v>
      </c>
      <c r="L32" s="56">
        <v>1</v>
      </c>
      <c r="M32" s="31">
        <v>1</v>
      </c>
      <c r="N32" s="56">
        <v>0</v>
      </c>
      <c r="O32" s="56">
        <v>1</v>
      </c>
      <c r="P32" s="56">
        <v>0</v>
      </c>
      <c r="Q32" s="56">
        <v>2</v>
      </c>
      <c r="R32" s="56">
        <v>0</v>
      </c>
      <c r="S32" s="56">
        <v>1</v>
      </c>
      <c r="T32" s="56">
        <v>1</v>
      </c>
      <c r="U32" s="56">
        <v>0</v>
      </c>
      <c r="V32" s="56"/>
      <c r="W32" s="56"/>
      <c r="X32" s="56"/>
      <c r="Y32" s="56"/>
      <c r="Z32" s="56"/>
      <c r="AA32" s="56"/>
      <c r="AB32" s="56"/>
      <c r="AC32" s="10">
        <f t="shared" si="1"/>
        <v>14</v>
      </c>
      <c r="AD32" s="106">
        <v>34757</v>
      </c>
      <c r="AE32" s="11">
        <f t="shared" si="0"/>
        <v>40.279655896653914</v>
      </c>
    </row>
    <row r="33" spans="1:31" ht="18" customHeight="1">
      <c r="A33" s="111" t="s">
        <v>55</v>
      </c>
      <c r="B33" s="147" t="s">
        <v>159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140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/>
      <c r="W33" s="31"/>
      <c r="X33" s="31"/>
      <c r="Y33" s="31"/>
      <c r="Z33" s="31"/>
      <c r="AA33" s="31"/>
      <c r="AB33" s="31"/>
      <c r="AC33" s="10">
        <f t="shared" si="1"/>
        <v>0</v>
      </c>
      <c r="AD33" s="106">
        <v>6949</v>
      </c>
      <c r="AE33" s="11">
        <f t="shared" si="0"/>
        <v>0</v>
      </c>
    </row>
    <row r="34" spans="1:31" ht="18" customHeight="1">
      <c r="A34" s="111" t="s">
        <v>56</v>
      </c>
      <c r="B34" s="147" t="s">
        <v>157</v>
      </c>
      <c r="C34" s="130">
        <v>0</v>
      </c>
      <c r="D34" s="130">
        <v>0</v>
      </c>
      <c r="E34" s="130">
        <v>0</v>
      </c>
      <c r="F34" s="130">
        <v>0</v>
      </c>
      <c r="G34" s="130">
        <v>0</v>
      </c>
      <c r="H34" s="130">
        <v>0</v>
      </c>
      <c r="I34" s="130">
        <v>0</v>
      </c>
      <c r="J34" s="130">
        <v>0</v>
      </c>
      <c r="K34" s="130">
        <v>0</v>
      </c>
      <c r="L34" s="130">
        <v>1</v>
      </c>
      <c r="M34" s="130">
        <v>0</v>
      </c>
      <c r="N34" s="130">
        <v>0</v>
      </c>
      <c r="O34" s="130">
        <v>0</v>
      </c>
      <c r="P34" s="130">
        <v>0</v>
      </c>
      <c r="Q34" s="130">
        <v>0</v>
      </c>
      <c r="R34" s="130">
        <v>0</v>
      </c>
      <c r="S34" s="130">
        <v>0</v>
      </c>
      <c r="T34" s="130">
        <v>0</v>
      </c>
      <c r="U34" s="130">
        <v>0</v>
      </c>
      <c r="V34" s="130"/>
      <c r="W34" s="130"/>
      <c r="X34" s="130"/>
      <c r="Y34" s="130"/>
      <c r="Z34" s="130"/>
      <c r="AA34" s="130"/>
      <c r="AB34" s="142"/>
      <c r="AC34" s="10">
        <f t="shared" si="1"/>
        <v>1</v>
      </c>
      <c r="AD34" s="106">
        <v>24217</v>
      </c>
      <c r="AE34" s="11">
        <f t="shared" si="0"/>
        <v>4.129330635503985</v>
      </c>
    </row>
    <row r="35" spans="1:31" ht="18" customHeight="1">
      <c r="A35" s="111" t="s">
        <v>57</v>
      </c>
      <c r="B35" s="147" t="s">
        <v>156</v>
      </c>
      <c r="C35" s="56">
        <v>2</v>
      </c>
      <c r="D35" s="56">
        <v>0</v>
      </c>
      <c r="E35" s="56">
        <v>1</v>
      </c>
      <c r="F35" s="56">
        <v>1</v>
      </c>
      <c r="G35" s="31">
        <v>1</v>
      </c>
      <c r="H35" s="56">
        <v>0</v>
      </c>
      <c r="I35" s="33">
        <v>0</v>
      </c>
      <c r="J35" s="56">
        <v>1</v>
      </c>
      <c r="K35" s="56">
        <v>1</v>
      </c>
      <c r="L35" s="56">
        <v>0</v>
      </c>
      <c r="M35" s="31">
        <v>0</v>
      </c>
      <c r="N35" s="56">
        <v>1</v>
      </c>
      <c r="O35" s="56">
        <v>2</v>
      </c>
      <c r="P35" s="56">
        <v>0</v>
      </c>
      <c r="Q35" s="56">
        <v>0</v>
      </c>
      <c r="R35" s="56">
        <v>3</v>
      </c>
      <c r="S35" s="56">
        <v>2</v>
      </c>
      <c r="T35" s="56">
        <v>0</v>
      </c>
      <c r="U35" s="56">
        <v>0</v>
      </c>
      <c r="V35" s="56"/>
      <c r="W35" s="56"/>
      <c r="X35" s="56"/>
      <c r="Y35" s="56"/>
      <c r="Z35" s="56"/>
      <c r="AA35" s="56"/>
      <c r="AB35" s="56"/>
      <c r="AC35" s="10">
        <f t="shared" si="1"/>
        <v>15</v>
      </c>
      <c r="AD35" s="106">
        <v>20757</v>
      </c>
      <c r="AE35" s="11">
        <f t="shared" si="0"/>
        <v>72.26477814713108</v>
      </c>
    </row>
    <row r="36" spans="1:31" ht="18" customHeight="1">
      <c r="A36" s="111" t="s">
        <v>168</v>
      </c>
      <c r="B36" s="147" t="s">
        <v>158</v>
      </c>
      <c r="C36" s="31">
        <v>0</v>
      </c>
      <c r="D36" s="31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/>
      <c r="W36" s="31"/>
      <c r="X36" s="31"/>
      <c r="Y36" s="31"/>
      <c r="Z36" s="31"/>
      <c r="AA36" s="31"/>
      <c r="AB36" s="31"/>
      <c r="AC36" s="10">
        <f t="shared" si="1"/>
        <v>0</v>
      </c>
      <c r="AD36" s="106">
        <v>12600</v>
      </c>
      <c r="AE36" s="11">
        <f t="shared" si="0"/>
        <v>0</v>
      </c>
    </row>
    <row r="37" spans="1:31" ht="18" customHeight="1">
      <c r="A37" s="111" t="s">
        <v>59</v>
      </c>
      <c r="B37" s="147" t="s">
        <v>159</v>
      </c>
      <c r="C37" s="31">
        <v>2</v>
      </c>
      <c r="D37" s="31">
        <v>0</v>
      </c>
      <c r="E37" s="31">
        <v>0</v>
      </c>
      <c r="F37" s="31">
        <v>2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1</v>
      </c>
      <c r="M37" s="31">
        <v>1</v>
      </c>
      <c r="N37" s="31">
        <v>5</v>
      </c>
      <c r="O37" s="31">
        <v>10</v>
      </c>
      <c r="P37" s="31">
        <v>1</v>
      </c>
      <c r="Q37" s="31">
        <v>0</v>
      </c>
      <c r="R37" s="31">
        <v>1</v>
      </c>
      <c r="S37" s="31">
        <v>1</v>
      </c>
      <c r="T37" s="31">
        <v>0</v>
      </c>
      <c r="U37" s="31">
        <v>0</v>
      </c>
      <c r="V37" s="32"/>
      <c r="W37" s="31"/>
      <c r="X37" s="31"/>
      <c r="Y37" s="31"/>
      <c r="Z37" s="31"/>
      <c r="AA37" s="31"/>
      <c r="AB37" s="31"/>
      <c r="AC37" s="10">
        <f t="shared" si="1"/>
        <v>24</v>
      </c>
      <c r="AD37" s="106">
        <v>31201</v>
      </c>
      <c r="AE37" s="11">
        <f t="shared" si="0"/>
        <v>76.92061151886158</v>
      </c>
    </row>
    <row r="38" spans="1:31" ht="18" customHeight="1">
      <c r="A38" s="110" t="s">
        <v>60</v>
      </c>
      <c r="B38" s="148" t="s">
        <v>156</v>
      </c>
      <c r="C38" s="56">
        <v>1</v>
      </c>
      <c r="D38" s="56">
        <v>2</v>
      </c>
      <c r="E38" s="56">
        <v>1</v>
      </c>
      <c r="F38" s="56">
        <v>1</v>
      </c>
      <c r="G38" s="56">
        <v>3</v>
      </c>
      <c r="H38" s="56">
        <v>0</v>
      </c>
      <c r="I38" s="56">
        <v>2</v>
      </c>
      <c r="J38" s="56">
        <v>3</v>
      </c>
      <c r="K38" s="56">
        <v>2</v>
      </c>
      <c r="L38" s="56">
        <v>1</v>
      </c>
      <c r="M38" s="56">
        <v>2</v>
      </c>
      <c r="N38" s="56">
        <v>5</v>
      </c>
      <c r="O38" s="56">
        <v>3</v>
      </c>
      <c r="P38" s="56">
        <v>3</v>
      </c>
      <c r="Q38" s="56">
        <v>2</v>
      </c>
      <c r="R38" s="56">
        <v>1</v>
      </c>
      <c r="S38" s="56">
        <v>2</v>
      </c>
      <c r="T38" s="56">
        <v>4</v>
      </c>
      <c r="U38" s="56">
        <v>1</v>
      </c>
      <c r="V38" s="56"/>
      <c r="W38" s="56"/>
      <c r="X38" s="56"/>
      <c r="Y38" s="56"/>
      <c r="Z38" s="56"/>
      <c r="AA38" s="56"/>
      <c r="AB38" s="164"/>
      <c r="AC38" s="10">
        <f t="shared" si="1"/>
        <v>39</v>
      </c>
      <c r="AD38" s="106">
        <v>123166</v>
      </c>
      <c r="AE38" s="11">
        <f t="shared" si="0"/>
        <v>31.664582758228732</v>
      </c>
    </row>
    <row r="39" spans="1:31" ht="18" customHeight="1">
      <c r="A39" s="111" t="s">
        <v>61</v>
      </c>
      <c r="B39" s="147" t="s">
        <v>156</v>
      </c>
      <c r="C39" s="31">
        <v>0</v>
      </c>
      <c r="D39" s="31">
        <v>1</v>
      </c>
      <c r="E39" s="31">
        <v>1</v>
      </c>
      <c r="F39" s="31">
        <v>1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1</v>
      </c>
      <c r="N39" s="31">
        <v>0</v>
      </c>
      <c r="O39" s="31">
        <v>1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/>
      <c r="W39" s="31"/>
      <c r="X39" s="31"/>
      <c r="Y39" s="31"/>
      <c r="Z39" s="31"/>
      <c r="AA39" s="31"/>
      <c r="AB39" s="31"/>
      <c r="AC39" s="10">
        <f t="shared" si="1"/>
        <v>5</v>
      </c>
      <c r="AD39" s="106">
        <v>25882</v>
      </c>
      <c r="AE39" s="11">
        <f t="shared" si="0"/>
        <v>19.318445251526157</v>
      </c>
    </row>
    <row r="40" spans="1:31" ht="18" customHeight="1">
      <c r="A40" s="111" t="s">
        <v>62</v>
      </c>
      <c r="B40" s="147" t="s">
        <v>158</v>
      </c>
      <c r="C40" s="31">
        <v>0</v>
      </c>
      <c r="D40" s="31">
        <v>0</v>
      </c>
      <c r="E40" s="32">
        <v>0</v>
      </c>
      <c r="F40" s="32">
        <v>1</v>
      </c>
      <c r="G40" s="32">
        <v>0</v>
      </c>
      <c r="H40" s="32">
        <v>0</v>
      </c>
      <c r="I40" s="32">
        <v>1</v>
      </c>
      <c r="J40" s="32">
        <v>1</v>
      </c>
      <c r="K40" s="32">
        <v>3</v>
      </c>
      <c r="L40" s="32">
        <v>0</v>
      </c>
      <c r="M40" s="32">
        <v>1</v>
      </c>
      <c r="N40" s="32">
        <v>0</v>
      </c>
      <c r="O40" s="31">
        <v>0</v>
      </c>
      <c r="P40" s="31">
        <v>3</v>
      </c>
      <c r="Q40" s="31">
        <v>2</v>
      </c>
      <c r="R40" s="31">
        <v>1</v>
      </c>
      <c r="S40" s="31">
        <v>4</v>
      </c>
      <c r="T40" s="31">
        <v>3</v>
      </c>
      <c r="U40" s="31">
        <v>1</v>
      </c>
      <c r="V40" s="31"/>
      <c r="W40" s="31"/>
      <c r="X40" s="31"/>
      <c r="Y40" s="31"/>
      <c r="Z40" s="31"/>
      <c r="AA40" s="31"/>
      <c r="AB40" s="31"/>
      <c r="AC40" s="10">
        <f t="shared" si="1"/>
        <v>21</v>
      </c>
      <c r="AD40" s="106">
        <v>12581</v>
      </c>
      <c r="AE40" s="11">
        <f t="shared" si="0"/>
        <v>166.91836896908035</v>
      </c>
    </row>
    <row r="41" spans="1:31" ht="18" customHeight="1">
      <c r="A41" s="111" t="s">
        <v>63</v>
      </c>
      <c r="B41" s="147" t="s">
        <v>159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10">
        <f t="shared" si="1"/>
        <v>0</v>
      </c>
      <c r="AD41" s="106">
        <v>9373</v>
      </c>
      <c r="AE41" s="11">
        <f t="shared" si="0"/>
        <v>0</v>
      </c>
    </row>
    <row r="42" spans="1:31" ht="18" customHeight="1">
      <c r="A42" s="111" t="s">
        <v>64</v>
      </c>
      <c r="B42" s="147" t="s">
        <v>159</v>
      </c>
      <c r="C42" s="31">
        <v>2</v>
      </c>
      <c r="D42" s="31">
        <v>0</v>
      </c>
      <c r="E42" s="31">
        <v>1</v>
      </c>
      <c r="F42" s="31">
        <v>4</v>
      </c>
      <c r="G42" s="31">
        <v>0</v>
      </c>
      <c r="H42" s="31">
        <v>2</v>
      </c>
      <c r="I42" s="31">
        <v>1</v>
      </c>
      <c r="J42" s="31">
        <v>2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2</v>
      </c>
      <c r="Q42" s="31">
        <v>1</v>
      </c>
      <c r="R42" s="31">
        <v>0</v>
      </c>
      <c r="S42" s="31">
        <v>1</v>
      </c>
      <c r="T42" s="31">
        <v>4</v>
      </c>
      <c r="U42" s="31">
        <v>0</v>
      </c>
      <c r="V42" s="31"/>
      <c r="W42" s="31"/>
      <c r="X42" s="31"/>
      <c r="Y42" s="31"/>
      <c r="Z42" s="31"/>
      <c r="AA42" s="31"/>
      <c r="AB42" s="31"/>
      <c r="AC42" s="10">
        <f t="shared" si="1"/>
        <v>20</v>
      </c>
      <c r="AD42" s="106">
        <v>14016</v>
      </c>
      <c r="AE42" s="11">
        <f aca="true" t="shared" si="2" ref="AE42:AE73">(AC42*100000)/AD42</f>
        <v>142.69406392694063</v>
      </c>
    </row>
    <row r="43" spans="1:31" ht="18" customHeight="1">
      <c r="A43" s="111" t="s">
        <v>65</v>
      </c>
      <c r="B43" s="147" t="s">
        <v>159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1</v>
      </c>
      <c r="V43" s="31"/>
      <c r="W43" s="31"/>
      <c r="X43" s="31"/>
      <c r="Y43" s="31"/>
      <c r="Z43" s="31"/>
      <c r="AA43" s="31"/>
      <c r="AB43" s="31"/>
      <c r="AC43" s="10">
        <f t="shared" si="1"/>
        <v>1</v>
      </c>
      <c r="AD43" s="106">
        <v>13380</v>
      </c>
      <c r="AE43" s="11">
        <f t="shared" si="2"/>
        <v>7.473841554559043</v>
      </c>
    </row>
    <row r="44" spans="1:31" ht="18" customHeight="1">
      <c r="A44" s="111" t="s">
        <v>66</v>
      </c>
      <c r="B44" s="147" t="s">
        <v>156</v>
      </c>
      <c r="C44" s="31">
        <v>0</v>
      </c>
      <c r="D44" s="31">
        <v>1</v>
      </c>
      <c r="E44" s="31">
        <v>0</v>
      </c>
      <c r="F44" s="31">
        <v>1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1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1</v>
      </c>
      <c r="V44" s="31"/>
      <c r="W44" s="31"/>
      <c r="X44" s="31"/>
      <c r="Y44" s="31"/>
      <c r="Z44" s="31"/>
      <c r="AA44" s="31"/>
      <c r="AB44" s="31"/>
      <c r="AC44" s="10">
        <f t="shared" si="1"/>
        <v>4</v>
      </c>
      <c r="AD44" s="106">
        <v>14815</v>
      </c>
      <c r="AE44" s="11">
        <f t="shared" si="2"/>
        <v>26.999662504218698</v>
      </c>
    </row>
    <row r="45" spans="1:31" ht="18" customHeight="1">
      <c r="A45" s="111" t="s">
        <v>67</v>
      </c>
      <c r="B45" s="147" t="s">
        <v>159</v>
      </c>
      <c r="C45" s="31">
        <v>2</v>
      </c>
      <c r="D45" s="31">
        <v>0</v>
      </c>
      <c r="E45" s="31">
        <v>1</v>
      </c>
      <c r="F45" s="31">
        <v>0</v>
      </c>
      <c r="G45" s="31">
        <v>1</v>
      </c>
      <c r="H45" s="31">
        <v>0</v>
      </c>
      <c r="I45" s="31">
        <v>0</v>
      </c>
      <c r="J45" s="31">
        <v>0</v>
      </c>
      <c r="K45" s="31">
        <v>2</v>
      </c>
      <c r="L45" s="32">
        <v>6</v>
      </c>
      <c r="M45" s="31">
        <v>3</v>
      </c>
      <c r="N45" s="31">
        <v>1</v>
      </c>
      <c r="O45" s="31">
        <v>0</v>
      </c>
      <c r="P45" s="31">
        <v>6</v>
      </c>
      <c r="Q45" s="32">
        <v>3</v>
      </c>
      <c r="R45" s="31">
        <v>3</v>
      </c>
      <c r="S45" s="31">
        <v>2</v>
      </c>
      <c r="T45" s="31">
        <v>4</v>
      </c>
      <c r="U45" s="31">
        <v>2</v>
      </c>
      <c r="V45" s="31"/>
      <c r="W45" s="31"/>
      <c r="X45" s="159"/>
      <c r="Y45" s="159"/>
      <c r="Z45" s="31"/>
      <c r="AA45" s="31"/>
      <c r="AB45" s="31"/>
      <c r="AC45" s="10">
        <f t="shared" si="1"/>
        <v>36</v>
      </c>
      <c r="AD45" s="106">
        <v>34628</v>
      </c>
      <c r="AE45" s="11">
        <f t="shared" si="2"/>
        <v>103.96211158599976</v>
      </c>
    </row>
    <row r="46" spans="1:31" ht="18" customHeight="1">
      <c r="A46" s="111" t="s">
        <v>68</v>
      </c>
      <c r="B46" s="147" t="s">
        <v>156</v>
      </c>
      <c r="C46" s="56">
        <v>0</v>
      </c>
      <c r="D46" s="56">
        <v>1</v>
      </c>
      <c r="E46" s="56">
        <v>0</v>
      </c>
      <c r="F46" s="56">
        <v>0</v>
      </c>
      <c r="G46" s="31">
        <v>0</v>
      </c>
      <c r="H46" s="56">
        <v>0</v>
      </c>
      <c r="I46" s="31">
        <v>0</v>
      </c>
      <c r="J46" s="31">
        <v>0</v>
      </c>
      <c r="K46" s="56">
        <v>0</v>
      </c>
      <c r="L46" s="56">
        <v>0</v>
      </c>
      <c r="M46" s="56">
        <v>0</v>
      </c>
      <c r="N46" s="56">
        <v>0</v>
      </c>
      <c r="O46" s="56">
        <v>0</v>
      </c>
      <c r="P46" s="56">
        <v>0</v>
      </c>
      <c r="Q46" s="56">
        <v>0</v>
      </c>
      <c r="R46" s="56">
        <v>1</v>
      </c>
      <c r="S46" s="56">
        <v>0</v>
      </c>
      <c r="T46" s="56">
        <v>0</v>
      </c>
      <c r="U46" s="56">
        <v>0</v>
      </c>
      <c r="V46" s="56"/>
      <c r="W46" s="56"/>
      <c r="X46" s="31"/>
      <c r="Y46" s="31"/>
      <c r="Z46" s="31"/>
      <c r="AA46" s="31"/>
      <c r="AB46" s="31"/>
      <c r="AC46" s="10">
        <f t="shared" si="1"/>
        <v>2</v>
      </c>
      <c r="AD46" s="106">
        <v>11231</v>
      </c>
      <c r="AE46" s="11">
        <f t="shared" si="2"/>
        <v>17.80785326328911</v>
      </c>
    </row>
    <row r="47" spans="1:31" ht="18" customHeight="1">
      <c r="A47" s="111" t="s">
        <v>69</v>
      </c>
      <c r="B47" s="147" t="s">
        <v>159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/>
      <c r="J47" s="31">
        <v>1</v>
      </c>
      <c r="K47" s="31">
        <v>1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1</v>
      </c>
      <c r="T47" s="31">
        <v>0</v>
      </c>
      <c r="U47" s="31">
        <v>0</v>
      </c>
      <c r="V47" s="31"/>
      <c r="W47" s="31"/>
      <c r="X47" s="31"/>
      <c r="Y47" s="31"/>
      <c r="Z47" s="31"/>
      <c r="AA47" s="31"/>
      <c r="AB47" s="31"/>
      <c r="AC47" s="10">
        <f t="shared" si="1"/>
        <v>3</v>
      </c>
      <c r="AD47" s="106">
        <v>29896</v>
      </c>
      <c r="AE47" s="11">
        <f t="shared" si="2"/>
        <v>10.034787262510035</v>
      </c>
    </row>
    <row r="48" spans="1:31" ht="17.25" customHeight="1">
      <c r="A48" s="111" t="s">
        <v>70</v>
      </c>
      <c r="B48" s="147" t="s">
        <v>157</v>
      </c>
      <c r="C48" s="131">
        <v>3</v>
      </c>
      <c r="D48" s="131">
        <v>3</v>
      </c>
      <c r="E48" s="131">
        <v>0</v>
      </c>
      <c r="F48" s="131">
        <v>2</v>
      </c>
      <c r="G48" s="131">
        <v>1</v>
      </c>
      <c r="H48" s="131">
        <v>3</v>
      </c>
      <c r="I48" s="131">
        <v>1</v>
      </c>
      <c r="J48" s="131">
        <v>8</v>
      </c>
      <c r="K48" s="131">
        <v>3</v>
      </c>
      <c r="L48" s="131">
        <v>4</v>
      </c>
      <c r="M48" s="131">
        <v>2</v>
      </c>
      <c r="N48" s="131">
        <v>3</v>
      </c>
      <c r="O48" s="131">
        <v>8</v>
      </c>
      <c r="P48" s="131">
        <v>2</v>
      </c>
      <c r="Q48" s="131">
        <v>2</v>
      </c>
      <c r="R48" s="131">
        <v>3</v>
      </c>
      <c r="S48" s="131">
        <v>2</v>
      </c>
      <c r="T48" s="131">
        <v>4</v>
      </c>
      <c r="U48" s="131">
        <v>5</v>
      </c>
      <c r="V48" s="131"/>
      <c r="W48" s="131"/>
      <c r="X48" s="131"/>
      <c r="Y48" s="131"/>
      <c r="Z48" s="131"/>
      <c r="AA48" s="131"/>
      <c r="AB48" s="120"/>
      <c r="AC48" s="10">
        <f t="shared" si="1"/>
        <v>59</v>
      </c>
      <c r="AD48" s="106">
        <v>29642</v>
      </c>
      <c r="AE48" s="11">
        <f t="shared" si="2"/>
        <v>199.04190000674717</v>
      </c>
    </row>
    <row r="49" spans="1:31" ht="18" customHeight="1">
      <c r="A49" s="111" t="s">
        <v>71</v>
      </c>
      <c r="B49" s="147" t="s">
        <v>159</v>
      </c>
      <c r="C49" s="31">
        <v>0</v>
      </c>
      <c r="D49" s="31">
        <v>0</v>
      </c>
      <c r="E49" s="31">
        <v>0</v>
      </c>
      <c r="F49" s="31">
        <v>0</v>
      </c>
      <c r="G49" s="31">
        <v>1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1</v>
      </c>
      <c r="P49" s="31">
        <v>0</v>
      </c>
      <c r="Q49" s="31">
        <v>0</v>
      </c>
      <c r="R49" s="31">
        <v>0</v>
      </c>
      <c r="S49" s="31"/>
      <c r="T49" s="31">
        <v>0</v>
      </c>
      <c r="U49" s="31">
        <v>1</v>
      </c>
      <c r="V49" s="31"/>
      <c r="W49" s="31"/>
      <c r="X49" s="31"/>
      <c r="Y49" s="31"/>
      <c r="Z49" s="31"/>
      <c r="AA49" s="31"/>
      <c r="AB49" s="31"/>
      <c r="AC49" s="10">
        <f t="shared" si="1"/>
        <v>3</v>
      </c>
      <c r="AD49" s="106">
        <v>12036</v>
      </c>
      <c r="AE49" s="11">
        <f t="shared" si="2"/>
        <v>24.92522432701894</v>
      </c>
    </row>
    <row r="50" spans="1:31" ht="18" customHeight="1">
      <c r="A50" s="111" t="s">
        <v>72</v>
      </c>
      <c r="B50" s="147" t="s">
        <v>158</v>
      </c>
      <c r="C50" s="31">
        <v>0</v>
      </c>
      <c r="D50" s="31">
        <v>0</v>
      </c>
      <c r="E50" s="32">
        <v>1</v>
      </c>
      <c r="F50" s="32">
        <v>0</v>
      </c>
      <c r="G50" s="32">
        <v>1</v>
      </c>
      <c r="H50" s="32">
        <v>1</v>
      </c>
      <c r="I50" s="32">
        <v>1</v>
      </c>
      <c r="J50" s="32">
        <v>1</v>
      </c>
      <c r="K50" s="32">
        <v>4</v>
      </c>
      <c r="L50" s="32">
        <v>3</v>
      </c>
      <c r="M50" s="32">
        <v>0</v>
      </c>
      <c r="N50" s="32">
        <v>0</v>
      </c>
      <c r="O50" s="31">
        <v>1</v>
      </c>
      <c r="P50" s="31">
        <v>0</v>
      </c>
      <c r="Q50" s="31">
        <v>0</v>
      </c>
      <c r="R50" s="31">
        <v>0</v>
      </c>
      <c r="S50" s="31">
        <v>2</v>
      </c>
      <c r="T50" s="31">
        <v>0</v>
      </c>
      <c r="U50" s="31">
        <v>1</v>
      </c>
      <c r="V50" s="31"/>
      <c r="W50" s="31"/>
      <c r="X50" s="31"/>
      <c r="Y50" s="31"/>
      <c r="Z50" s="31"/>
      <c r="AA50" s="31"/>
      <c r="AB50" s="31"/>
      <c r="AC50" s="10">
        <f t="shared" si="1"/>
        <v>16</v>
      </c>
      <c r="AD50" s="106">
        <v>17168</v>
      </c>
      <c r="AE50" s="11">
        <f t="shared" si="2"/>
        <v>93.19664492078286</v>
      </c>
    </row>
    <row r="51" spans="1:31" ht="18" customHeight="1">
      <c r="A51" s="111" t="s">
        <v>73</v>
      </c>
      <c r="B51" s="147" t="s">
        <v>156</v>
      </c>
      <c r="C51" s="56">
        <v>1</v>
      </c>
      <c r="D51" s="56">
        <v>0</v>
      </c>
      <c r="E51" s="56">
        <v>0</v>
      </c>
      <c r="F51" s="56">
        <v>1</v>
      </c>
      <c r="G51" s="31">
        <v>0</v>
      </c>
      <c r="H51" s="56">
        <v>0</v>
      </c>
      <c r="I51" s="31">
        <v>0</v>
      </c>
      <c r="J51" s="31">
        <v>0</v>
      </c>
      <c r="K51" s="56">
        <v>1</v>
      </c>
      <c r="L51" s="56">
        <v>0</v>
      </c>
      <c r="M51" s="56">
        <v>0</v>
      </c>
      <c r="N51" s="56">
        <v>0</v>
      </c>
      <c r="O51" s="56">
        <v>0</v>
      </c>
      <c r="P51" s="56">
        <v>1</v>
      </c>
      <c r="Q51" s="56">
        <v>0</v>
      </c>
      <c r="R51" s="56">
        <v>1</v>
      </c>
      <c r="S51" s="56">
        <v>2</v>
      </c>
      <c r="T51" s="31">
        <v>2</v>
      </c>
      <c r="U51" s="31"/>
      <c r="V51" s="31"/>
      <c r="W51" s="31"/>
      <c r="X51" s="31"/>
      <c r="Y51" s="31"/>
      <c r="Z51" s="31"/>
      <c r="AA51" s="31"/>
      <c r="AB51" s="31"/>
      <c r="AC51" s="10">
        <f t="shared" si="1"/>
        <v>9</v>
      </c>
      <c r="AD51" s="106">
        <v>11457</v>
      </c>
      <c r="AE51" s="11">
        <f t="shared" si="2"/>
        <v>78.55459544383346</v>
      </c>
    </row>
    <row r="52" spans="1:31" ht="18" customHeight="1">
      <c r="A52" s="110" t="s">
        <v>74</v>
      </c>
      <c r="B52" s="148" t="s">
        <v>158</v>
      </c>
      <c r="C52" s="31">
        <v>10</v>
      </c>
      <c r="D52" s="31">
        <v>22</v>
      </c>
      <c r="E52" s="32">
        <v>22</v>
      </c>
      <c r="F52" s="32">
        <v>23</v>
      </c>
      <c r="G52" s="32">
        <v>27</v>
      </c>
      <c r="H52" s="32">
        <v>26</v>
      </c>
      <c r="I52" s="32">
        <v>22</v>
      </c>
      <c r="J52" s="32">
        <v>34</v>
      </c>
      <c r="K52" s="32">
        <v>48</v>
      </c>
      <c r="L52" s="32">
        <v>32</v>
      </c>
      <c r="M52" s="32">
        <v>52</v>
      </c>
      <c r="N52" s="32">
        <v>55</v>
      </c>
      <c r="O52" s="31">
        <v>53</v>
      </c>
      <c r="P52" s="33">
        <v>51</v>
      </c>
      <c r="Q52" s="31">
        <v>75</v>
      </c>
      <c r="R52" s="31">
        <v>118</v>
      </c>
      <c r="S52" s="31">
        <v>104</v>
      </c>
      <c r="T52" s="31">
        <v>90</v>
      </c>
      <c r="U52" s="31">
        <v>76</v>
      </c>
      <c r="V52" s="31"/>
      <c r="W52" s="31"/>
      <c r="X52" s="31"/>
      <c r="Y52" s="31"/>
      <c r="Z52" s="31"/>
      <c r="AA52" s="31"/>
      <c r="AB52" s="31"/>
      <c r="AC52" s="10">
        <f t="shared" si="1"/>
        <v>940</v>
      </c>
      <c r="AD52" s="106">
        <v>169048</v>
      </c>
      <c r="AE52" s="11">
        <f t="shared" si="2"/>
        <v>556.0550849462875</v>
      </c>
    </row>
    <row r="53" spans="1:31" ht="18" customHeight="1">
      <c r="A53" s="111" t="s">
        <v>75</v>
      </c>
      <c r="B53" s="147" t="s">
        <v>158</v>
      </c>
      <c r="C53" s="31">
        <v>0</v>
      </c>
      <c r="D53" s="31">
        <v>0</v>
      </c>
      <c r="E53" s="32">
        <v>2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210">
        <v>1</v>
      </c>
      <c r="M53" s="32">
        <v>0</v>
      </c>
      <c r="N53" s="32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/>
      <c r="W53" s="31"/>
      <c r="X53" s="31"/>
      <c r="Y53" s="31"/>
      <c r="Z53" s="31"/>
      <c r="AA53" s="31"/>
      <c r="AB53" s="31"/>
      <c r="AC53" s="10">
        <f t="shared" si="1"/>
        <v>3</v>
      </c>
      <c r="AD53" s="106">
        <v>15419</v>
      </c>
      <c r="AE53" s="11">
        <f t="shared" si="2"/>
        <v>19.45651468966859</v>
      </c>
    </row>
    <row r="54" spans="1:31" ht="17.25" customHeight="1">
      <c r="A54" s="111" t="s">
        <v>76</v>
      </c>
      <c r="B54" s="147" t="s">
        <v>159</v>
      </c>
      <c r="C54" s="158">
        <v>1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1</v>
      </c>
      <c r="K54" s="31">
        <v>0</v>
      </c>
      <c r="L54" s="31">
        <v>1</v>
      </c>
      <c r="M54" s="31">
        <v>1</v>
      </c>
      <c r="N54" s="31">
        <v>1</v>
      </c>
      <c r="O54" s="31">
        <v>0</v>
      </c>
      <c r="P54" s="31">
        <v>2</v>
      </c>
      <c r="Q54" s="31">
        <v>4</v>
      </c>
      <c r="R54" s="31">
        <v>1</v>
      </c>
      <c r="S54" s="31">
        <v>1</v>
      </c>
      <c r="T54" s="31">
        <v>3</v>
      </c>
      <c r="U54" s="31">
        <v>0</v>
      </c>
      <c r="V54" s="31"/>
      <c r="W54" s="31"/>
      <c r="X54" s="31"/>
      <c r="Y54" s="31"/>
      <c r="Z54" s="31"/>
      <c r="AA54" s="31"/>
      <c r="AB54" s="31"/>
      <c r="AC54" s="10">
        <f t="shared" si="1"/>
        <v>16</v>
      </c>
      <c r="AD54" s="106">
        <v>38670</v>
      </c>
      <c r="AE54" s="11">
        <f t="shared" si="2"/>
        <v>41.37574347039048</v>
      </c>
    </row>
    <row r="55" spans="1:31" ht="18" customHeight="1">
      <c r="A55" s="111" t="s">
        <v>77</v>
      </c>
      <c r="B55" s="147" t="s">
        <v>156</v>
      </c>
      <c r="C55" s="163">
        <v>0</v>
      </c>
      <c r="D55" s="163">
        <v>0</v>
      </c>
      <c r="E55" s="163">
        <v>2</v>
      </c>
      <c r="F55" s="163">
        <v>1</v>
      </c>
      <c r="G55" s="31">
        <v>0</v>
      </c>
      <c r="H55" s="163">
        <v>0</v>
      </c>
      <c r="I55" s="31">
        <v>2</v>
      </c>
      <c r="J55" s="31">
        <v>0</v>
      </c>
      <c r="K55" s="163">
        <v>0</v>
      </c>
      <c r="L55" s="163">
        <v>1</v>
      </c>
      <c r="M55" s="163">
        <v>1</v>
      </c>
      <c r="N55" s="163">
        <v>0</v>
      </c>
      <c r="O55" s="163">
        <v>1</v>
      </c>
      <c r="P55" s="163">
        <v>1</v>
      </c>
      <c r="Q55" s="163">
        <v>2</v>
      </c>
      <c r="R55" s="163">
        <v>2</v>
      </c>
      <c r="S55" s="163">
        <v>0</v>
      </c>
      <c r="T55" s="163">
        <v>0</v>
      </c>
      <c r="U55" s="163">
        <v>0</v>
      </c>
      <c r="V55" s="163"/>
      <c r="W55" s="163"/>
      <c r="X55" s="163"/>
      <c r="Y55" s="56"/>
      <c r="Z55" s="56"/>
      <c r="AA55" s="56"/>
      <c r="AB55" s="164"/>
      <c r="AC55" s="10">
        <f t="shared" si="1"/>
        <v>13</v>
      </c>
      <c r="AD55" s="106">
        <v>16545</v>
      </c>
      <c r="AE55" s="11">
        <f t="shared" si="2"/>
        <v>78.57358718646117</v>
      </c>
    </row>
    <row r="56" spans="1:31" ht="18" customHeight="1">
      <c r="A56" s="111" t="s">
        <v>78</v>
      </c>
      <c r="B56" s="147" t="s">
        <v>158</v>
      </c>
      <c r="C56" s="31">
        <v>0</v>
      </c>
      <c r="D56" s="31">
        <v>0</v>
      </c>
      <c r="E56" s="32">
        <v>0</v>
      </c>
      <c r="F56" s="32">
        <v>1</v>
      </c>
      <c r="G56" s="32">
        <v>1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1">
        <v>0</v>
      </c>
      <c r="P56" s="31">
        <v>0</v>
      </c>
      <c r="Q56" s="31">
        <v>0</v>
      </c>
      <c r="R56" s="31">
        <v>1</v>
      </c>
      <c r="S56" s="31">
        <v>0</v>
      </c>
      <c r="T56" s="31">
        <v>2</v>
      </c>
      <c r="U56" s="31">
        <v>3</v>
      </c>
      <c r="V56" s="31"/>
      <c r="W56" s="31"/>
      <c r="X56" s="31"/>
      <c r="Y56" s="31"/>
      <c r="Z56" s="31"/>
      <c r="AA56" s="31"/>
      <c r="AB56" s="31"/>
      <c r="AC56" s="10">
        <f t="shared" si="1"/>
        <v>8</v>
      </c>
      <c r="AD56" s="106">
        <v>12602</v>
      </c>
      <c r="AE56" s="11">
        <f t="shared" si="2"/>
        <v>63.481986986192666</v>
      </c>
    </row>
    <row r="57" spans="1:31" ht="18" customHeight="1">
      <c r="A57" s="111" t="s">
        <v>79</v>
      </c>
      <c r="B57" s="147" t="s">
        <v>159</v>
      </c>
      <c r="C57" s="158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1</v>
      </c>
      <c r="L57" s="31">
        <v>3</v>
      </c>
      <c r="M57" s="31">
        <v>3</v>
      </c>
      <c r="N57" s="31">
        <v>1</v>
      </c>
      <c r="O57" s="31">
        <v>1</v>
      </c>
      <c r="P57" s="31">
        <v>2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/>
      <c r="W57" s="140"/>
      <c r="X57" s="31"/>
      <c r="Y57" s="31"/>
      <c r="Z57" s="31"/>
      <c r="AA57" s="31"/>
      <c r="AB57" s="31"/>
      <c r="AC57" s="10">
        <f t="shared" si="1"/>
        <v>11</v>
      </c>
      <c r="AD57" s="106">
        <v>27388</v>
      </c>
      <c r="AE57" s="11">
        <f t="shared" si="2"/>
        <v>40.1635752884475</v>
      </c>
    </row>
    <row r="58" spans="1:31" ht="18" customHeight="1">
      <c r="A58" s="111" t="s">
        <v>80</v>
      </c>
      <c r="B58" s="147" t="s">
        <v>157</v>
      </c>
      <c r="C58" s="132">
        <v>0</v>
      </c>
      <c r="D58" s="132">
        <v>2</v>
      </c>
      <c r="E58" s="132">
        <v>0</v>
      </c>
      <c r="F58" s="132">
        <v>0</v>
      </c>
      <c r="G58" s="132">
        <v>1</v>
      </c>
      <c r="H58" s="132">
        <v>0</v>
      </c>
      <c r="I58" s="132">
        <v>0</v>
      </c>
      <c r="J58" s="132">
        <v>0</v>
      </c>
      <c r="K58" s="132">
        <v>0</v>
      </c>
      <c r="L58" s="132">
        <v>0</v>
      </c>
      <c r="M58" s="132">
        <v>0</v>
      </c>
      <c r="N58" s="132">
        <v>0</v>
      </c>
      <c r="O58" s="132">
        <v>0</v>
      </c>
      <c r="P58" s="132">
        <v>0</v>
      </c>
      <c r="Q58" s="132">
        <v>0</v>
      </c>
      <c r="R58" s="132">
        <v>1</v>
      </c>
      <c r="S58" s="132">
        <v>0</v>
      </c>
      <c r="T58" s="132">
        <v>0</v>
      </c>
      <c r="U58" s="132">
        <v>1</v>
      </c>
      <c r="V58" s="132"/>
      <c r="W58" s="132"/>
      <c r="X58" s="132"/>
      <c r="Y58" s="132"/>
      <c r="Z58" s="132"/>
      <c r="AA58" s="132"/>
      <c r="AB58" s="121"/>
      <c r="AC58" s="10">
        <f t="shared" si="1"/>
        <v>5</v>
      </c>
      <c r="AD58" s="106">
        <v>19391</v>
      </c>
      <c r="AE58" s="11">
        <f t="shared" si="2"/>
        <v>25.785158063018926</v>
      </c>
    </row>
    <row r="59" spans="1:31" ht="18" customHeight="1">
      <c r="A59" s="111" t="s">
        <v>81</v>
      </c>
      <c r="B59" s="147" t="s">
        <v>157</v>
      </c>
      <c r="C59" s="133">
        <v>0</v>
      </c>
      <c r="D59" s="133">
        <v>0</v>
      </c>
      <c r="E59" s="133">
        <v>0</v>
      </c>
      <c r="F59" s="133">
        <v>0</v>
      </c>
      <c r="G59" s="133">
        <v>0</v>
      </c>
      <c r="H59" s="133">
        <v>0</v>
      </c>
      <c r="I59" s="133">
        <v>0</v>
      </c>
      <c r="J59" s="133">
        <v>0</v>
      </c>
      <c r="K59" s="133">
        <v>0</v>
      </c>
      <c r="L59" s="132">
        <v>0</v>
      </c>
      <c r="M59" s="133">
        <v>0</v>
      </c>
      <c r="N59" s="133">
        <v>0</v>
      </c>
      <c r="O59" s="133">
        <v>0</v>
      </c>
      <c r="P59" s="133">
        <v>0</v>
      </c>
      <c r="Q59" s="133">
        <v>0</v>
      </c>
      <c r="R59" s="133">
        <v>1</v>
      </c>
      <c r="S59" s="133">
        <v>0</v>
      </c>
      <c r="T59" s="133">
        <v>1</v>
      </c>
      <c r="U59" s="133">
        <v>0</v>
      </c>
      <c r="V59" s="133"/>
      <c r="W59" s="133"/>
      <c r="X59" s="133"/>
      <c r="Y59" s="133"/>
      <c r="Z59" s="133"/>
      <c r="AA59" s="133"/>
      <c r="AB59" s="122"/>
      <c r="AC59" s="10">
        <f t="shared" si="1"/>
        <v>2</v>
      </c>
      <c r="AD59" s="106">
        <v>5861</v>
      </c>
      <c r="AE59" s="11">
        <f t="shared" si="2"/>
        <v>34.12386964681795</v>
      </c>
    </row>
    <row r="60" spans="1:31" ht="18" customHeight="1">
      <c r="A60" s="112" t="s">
        <v>82</v>
      </c>
      <c r="B60" s="146" t="s">
        <v>159</v>
      </c>
      <c r="C60" s="140">
        <v>1</v>
      </c>
      <c r="D60" s="140">
        <v>0</v>
      </c>
      <c r="E60" s="31">
        <v>1</v>
      </c>
      <c r="F60" s="31">
        <v>1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154"/>
      <c r="W60" s="154"/>
      <c r="X60" s="154"/>
      <c r="Y60" s="154"/>
      <c r="Z60" s="31"/>
      <c r="AA60" s="31"/>
      <c r="AB60" s="31"/>
      <c r="AC60" s="10">
        <f t="shared" si="1"/>
        <v>3</v>
      </c>
      <c r="AD60" s="106">
        <v>18745</v>
      </c>
      <c r="AE60" s="11">
        <f t="shared" si="2"/>
        <v>16.004267804747933</v>
      </c>
    </row>
    <row r="61" spans="1:31" ht="18" customHeight="1">
      <c r="A61" s="111" t="s">
        <v>83</v>
      </c>
      <c r="B61" s="147" t="s">
        <v>159</v>
      </c>
      <c r="C61" s="158">
        <v>0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1</v>
      </c>
      <c r="J61" s="31">
        <v>0</v>
      </c>
      <c r="K61" s="31">
        <v>0</v>
      </c>
      <c r="L61" s="31">
        <v>1</v>
      </c>
      <c r="M61" s="31">
        <v>1</v>
      </c>
      <c r="N61" s="31">
        <v>1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140"/>
      <c r="W61" s="31"/>
      <c r="X61" s="31"/>
      <c r="Y61" s="31"/>
      <c r="Z61" s="31"/>
      <c r="AA61" s="31"/>
      <c r="AB61" s="31"/>
      <c r="AC61" s="10">
        <f t="shared" si="1"/>
        <v>4</v>
      </c>
      <c r="AD61" s="106">
        <v>15806</v>
      </c>
      <c r="AE61" s="11">
        <f t="shared" si="2"/>
        <v>25.306845501708214</v>
      </c>
    </row>
    <row r="62" spans="1:31" ht="18" customHeight="1">
      <c r="A62" s="111" t="s">
        <v>84</v>
      </c>
      <c r="B62" s="147" t="s">
        <v>157</v>
      </c>
      <c r="C62" s="134">
        <v>14</v>
      </c>
      <c r="D62" s="134">
        <v>10</v>
      </c>
      <c r="E62" s="134">
        <v>9</v>
      </c>
      <c r="F62" s="134">
        <v>4</v>
      </c>
      <c r="G62" s="134">
        <v>6</v>
      </c>
      <c r="H62" s="134">
        <v>2</v>
      </c>
      <c r="I62" s="134">
        <v>10</v>
      </c>
      <c r="J62" s="134">
        <v>3</v>
      </c>
      <c r="K62" s="134">
        <v>4</v>
      </c>
      <c r="L62" s="132">
        <v>0</v>
      </c>
      <c r="M62" s="134">
        <v>12</v>
      </c>
      <c r="N62" s="134">
        <v>4</v>
      </c>
      <c r="O62" s="134">
        <v>2</v>
      </c>
      <c r="P62" s="134">
        <v>5</v>
      </c>
      <c r="Q62" s="134">
        <v>5</v>
      </c>
      <c r="R62" s="134">
        <v>3</v>
      </c>
      <c r="S62" s="134">
        <v>7</v>
      </c>
      <c r="T62" s="134">
        <v>16</v>
      </c>
      <c r="U62" s="134">
        <v>8</v>
      </c>
      <c r="V62" s="134"/>
      <c r="W62" s="134"/>
      <c r="X62" s="134"/>
      <c r="Y62" s="134"/>
      <c r="Z62" s="134"/>
      <c r="AA62" s="134"/>
      <c r="AB62" s="123"/>
      <c r="AC62" s="10">
        <f t="shared" si="1"/>
        <v>124</v>
      </c>
      <c r="AD62" s="106">
        <v>50991</v>
      </c>
      <c r="AE62" s="11">
        <f t="shared" si="2"/>
        <v>243.1801690494401</v>
      </c>
    </row>
    <row r="63" spans="1:31" ht="18" customHeight="1">
      <c r="A63" s="111" t="s">
        <v>85</v>
      </c>
      <c r="B63" s="147" t="s">
        <v>158</v>
      </c>
      <c r="C63" s="31">
        <v>1</v>
      </c>
      <c r="D63" s="31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/>
      <c r="W63" s="31"/>
      <c r="X63" s="31"/>
      <c r="Y63" s="31"/>
      <c r="Z63" s="31"/>
      <c r="AA63" s="31"/>
      <c r="AB63" s="31"/>
      <c r="AC63" s="10">
        <f t="shared" si="1"/>
        <v>1</v>
      </c>
      <c r="AD63" s="106">
        <v>23697</v>
      </c>
      <c r="AE63" s="11">
        <f t="shared" si="2"/>
        <v>4.219943452757733</v>
      </c>
    </row>
    <row r="64" spans="1:31" ht="18" customHeight="1">
      <c r="A64" s="111" t="s">
        <v>86</v>
      </c>
      <c r="B64" s="147" t="s">
        <v>157</v>
      </c>
      <c r="C64" s="135">
        <v>2</v>
      </c>
      <c r="D64" s="135">
        <v>0</v>
      </c>
      <c r="E64" s="135">
        <v>0</v>
      </c>
      <c r="F64" s="135">
        <v>5</v>
      </c>
      <c r="G64" s="135">
        <v>0</v>
      </c>
      <c r="H64" s="135">
        <v>1</v>
      </c>
      <c r="I64" s="135">
        <v>1</v>
      </c>
      <c r="J64" s="135">
        <v>1</v>
      </c>
      <c r="K64" s="135">
        <v>3</v>
      </c>
      <c r="L64" s="132">
        <v>0</v>
      </c>
      <c r="M64" s="135">
        <v>2</v>
      </c>
      <c r="N64" s="135">
        <v>4</v>
      </c>
      <c r="O64" s="135">
        <v>1</v>
      </c>
      <c r="P64" s="135">
        <v>5</v>
      </c>
      <c r="Q64" s="135">
        <v>0</v>
      </c>
      <c r="R64" s="135">
        <v>2</v>
      </c>
      <c r="S64" s="135">
        <v>1</v>
      </c>
      <c r="T64" s="135">
        <v>1</v>
      </c>
      <c r="U64" s="135">
        <v>2</v>
      </c>
      <c r="V64" s="135"/>
      <c r="W64" s="135"/>
      <c r="X64" s="135"/>
      <c r="Y64" s="135"/>
      <c r="Z64" s="135"/>
      <c r="AA64" s="135"/>
      <c r="AB64" s="143"/>
      <c r="AC64" s="10">
        <f t="shared" si="1"/>
        <v>31</v>
      </c>
      <c r="AD64" s="106">
        <v>26537</v>
      </c>
      <c r="AE64" s="11">
        <f t="shared" si="2"/>
        <v>116.81802765949429</v>
      </c>
    </row>
    <row r="65" spans="1:31" ht="18" customHeight="1">
      <c r="A65" s="111" t="s">
        <v>87</v>
      </c>
      <c r="B65" s="147" t="s">
        <v>157</v>
      </c>
      <c r="C65" s="136">
        <v>1</v>
      </c>
      <c r="D65" s="136">
        <v>2</v>
      </c>
      <c r="E65" s="136">
        <v>0</v>
      </c>
      <c r="F65" s="136">
        <v>3</v>
      </c>
      <c r="G65" s="136">
        <v>1</v>
      </c>
      <c r="H65" s="136">
        <v>1</v>
      </c>
      <c r="I65" s="136">
        <v>0</v>
      </c>
      <c r="J65" s="136">
        <v>0</v>
      </c>
      <c r="K65" s="136">
        <v>1</v>
      </c>
      <c r="L65" s="132">
        <v>0</v>
      </c>
      <c r="M65" s="136">
        <v>0</v>
      </c>
      <c r="N65" s="136">
        <v>0</v>
      </c>
      <c r="O65" s="136">
        <v>2</v>
      </c>
      <c r="P65" s="136">
        <v>2</v>
      </c>
      <c r="Q65" s="136">
        <v>0</v>
      </c>
      <c r="R65" s="136">
        <v>1</v>
      </c>
      <c r="S65" s="136">
        <v>0</v>
      </c>
      <c r="T65" s="136">
        <v>1</v>
      </c>
      <c r="U65" s="136">
        <v>1</v>
      </c>
      <c r="V65" s="136"/>
      <c r="W65" s="136"/>
      <c r="X65" s="136"/>
      <c r="Y65" s="136"/>
      <c r="Z65" s="136"/>
      <c r="AA65" s="136"/>
      <c r="AB65" s="124"/>
      <c r="AC65" s="10">
        <f t="shared" si="1"/>
        <v>16</v>
      </c>
      <c r="AD65" s="106">
        <v>27130</v>
      </c>
      <c r="AE65" s="11">
        <f t="shared" si="2"/>
        <v>58.97530409141172</v>
      </c>
    </row>
    <row r="66" spans="1:31" ht="18" customHeight="1">
      <c r="A66" s="111" t="s">
        <v>88</v>
      </c>
      <c r="B66" s="147" t="s">
        <v>159</v>
      </c>
      <c r="C66" s="158">
        <v>1</v>
      </c>
      <c r="D66" s="31">
        <v>2</v>
      </c>
      <c r="E66" s="31">
        <v>1</v>
      </c>
      <c r="F66" s="31">
        <v>0</v>
      </c>
      <c r="G66" s="31">
        <v>1</v>
      </c>
      <c r="H66" s="31">
        <v>1</v>
      </c>
      <c r="I66" s="31">
        <v>1</v>
      </c>
      <c r="J66" s="31">
        <v>0</v>
      </c>
      <c r="K66" s="31">
        <v>2</v>
      </c>
      <c r="L66" s="31">
        <v>4</v>
      </c>
      <c r="M66" s="31">
        <v>1</v>
      </c>
      <c r="N66" s="31">
        <v>2</v>
      </c>
      <c r="O66" s="31">
        <v>1</v>
      </c>
      <c r="P66" s="31">
        <v>1</v>
      </c>
      <c r="Q66" s="31">
        <v>6</v>
      </c>
      <c r="R66" s="31">
        <v>7</v>
      </c>
      <c r="S66" s="31">
        <v>8</v>
      </c>
      <c r="T66" s="31">
        <v>9</v>
      </c>
      <c r="U66" s="31">
        <v>3</v>
      </c>
      <c r="V66" s="140"/>
      <c r="W66" s="31"/>
      <c r="X66" s="31"/>
      <c r="Y66" s="31"/>
      <c r="Z66" s="31"/>
      <c r="AA66" s="31"/>
      <c r="AB66" s="31"/>
      <c r="AC66" s="10">
        <f t="shared" si="1"/>
        <v>51</v>
      </c>
      <c r="AD66" s="106">
        <v>21336</v>
      </c>
      <c r="AE66" s="11">
        <f t="shared" si="2"/>
        <v>239.0326209223847</v>
      </c>
    </row>
    <row r="67" spans="1:31" ht="18" customHeight="1">
      <c r="A67" s="111" t="s">
        <v>89</v>
      </c>
      <c r="B67" s="147" t="s">
        <v>157</v>
      </c>
      <c r="C67" s="137">
        <v>0</v>
      </c>
      <c r="D67" s="137">
        <v>0</v>
      </c>
      <c r="E67" s="137">
        <v>0</v>
      </c>
      <c r="F67" s="137">
        <v>0</v>
      </c>
      <c r="G67" s="137">
        <v>0</v>
      </c>
      <c r="H67" s="137">
        <v>0</v>
      </c>
      <c r="I67" s="137">
        <v>0</v>
      </c>
      <c r="J67" s="137">
        <v>0</v>
      </c>
      <c r="K67" s="137">
        <v>0</v>
      </c>
      <c r="L67" s="132">
        <v>0</v>
      </c>
      <c r="M67" s="137">
        <v>0</v>
      </c>
      <c r="N67" s="137">
        <v>0</v>
      </c>
      <c r="O67" s="137">
        <v>1</v>
      </c>
      <c r="P67" s="137">
        <v>0</v>
      </c>
      <c r="Q67" s="137">
        <v>2</v>
      </c>
      <c r="R67" s="137">
        <v>5</v>
      </c>
      <c r="S67" s="137">
        <v>2</v>
      </c>
      <c r="T67" s="137">
        <v>3</v>
      </c>
      <c r="U67" s="137">
        <v>0</v>
      </c>
      <c r="V67" s="137"/>
      <c r="W67" s="137"/>
      <c r="X67" s="137"/>
      <c r="Y67" s="137"/>
      <c r="Z67" s="137"/>
      <c r="AA67" s="137"/>
      <c r="AB67" s="125"/>
      <c r="AC67" s="10">
        <f t="shared" si="1"/>
        <v>13</v>
      </c>
      <c r="AD67" s="106">
        <v>7901</v>
      </c>
      <c r="AE67" s="11">
        <f t="shared" si="2"/>
        <v>164.5361346664979</v>
      </c>
    </row>
    <row r="68" spans="1:31" ht="18" customHeight="1">
      <c r="A68" s="111" t="s">
        <v>90</v>
      </c>
      <c r="B68" s="147" t="s">
        <v>159</v>
      </c>
      <c r="C68" s="158">
        <v>0</v>
      </c>
      <c r="D68" s="31">
        <v>1</v>
      </c>
      <c r="E68" s="31">
        <v>1</v>
      </c>
      <c r="F68" s="31">
        <v>2</v>
      </c>
      <c r="G68" s="31">
        <v>0</v>
      </c>
      <c r="H68" s="31">
        <v>0</v>
      </c>
      <c r="I68" s="31">
        <v>0</v>
      </c>
      <c r="J68" s="31">
        <v>2</v>
      </c>
      <c r="K68" s="209">
        <v>2</v>
      </c>
      <c r="L68" s="31">
        <v>2</v>
      </c>
      <c r="M68" s="31">
        <v>1</v>
      </c>
      <c r="N68" s="31">
        <v>0</v>
      </c>
      <c r="O68" s="31">
        <v>1</v>
      </c>
      <c r="P68" s="31">
        <v>0</v>
      </c>
      <c r="Q68" s="31">
        <v>0</v>
      </c>
      <c r="R68" s="31">
        <v>0</v>
      </c>
      <c r="S68" s="31">
        <v>1</v>
      </c>
      <c r="T68" s="31">
        <v>0</v>
      </c>
      <c r="U68" s="31">
        <v>1</v>
      </c>
      <c r="V68" s="31"/>
      <c r="W68" s="31"/>
      <c r="X68" s="31"/>
      <c r="Y68" s="31"/>
      <c r="Z68" s="31"/>
      <c r="AA68" s="31"/>
      <c r="AB68" s="31"/>
      <c r="AC68" s="10">
        <f t="shared" si="1"/>
        <v>14</v>
      </c>
      <c r="AD68" s="106">
        <v>11742</v>
      </c>
      <c r="AE68" s="11">
        <f t="shared" si="2"/>
        <v>119.23011412025208</v>
      </c>
    </row>
    <row r="69" spans="1:31" ht="18" customHeight="1">
      <c r="A69" s="111" t="s">
        <v>91</v>
      </c>
      <c r="B69" s="147" t="s">
        <v>158</v>
      </c>
      <c r="C69" s="31">
        <v>0</v>
      </c>
      <c r="D69" s="31">
        <v>0</v>
      </c>
      <c r="E69" s="32">
        <v>0</v>
      </c>
      <c r="F69" s="32">
        <v>1</v>
      </c>
      <c r="G69" s="32">
        <v>3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1</v>
      </c>
      <c r="N69" s="32">
        <v>1</v>
      </c>
      <c r="O69" s="31">
        <v>1</v>
      </c>
      <c r="P69" s="31">
        <v>0</v>
      </c>
      <c r="Q69" s="31">
        <v>0</v>
      </c>
      <c r="R69" s="31">
        <v>0</v>
      </c>
      <c r="S69" s="31">
        <v>0</v>
      </c>
      <c r="T69" s="31">
        <v>1</v>
      </c>
      <c r="U69" s="31">
        <v>0</v>
      </c>
      <c r="V69" s="31"/>
      <c r="W69" s="31"/>
      <c r="X69" s="31"/>
      <c r="Y69" s="31"/>
      <c r="Z69" s="31"/>
      <c r="AA69" s="31"/>
      <c r="AB69" s="31"/>
      <c r="AC69" s="10">
        <f t="shared" si="1"/>
        <v>8</v>
      </c>
      <c r="AD69" s="106">
        <v>19457</v>
      </c>
      <c r="AE69" s="11">
        <f t="shared" si="2"/>
        <v>41.116307755563554</v>
      </c>
    </row>
    <row r="70" spans="1:31" ht="18" customHeight="1">
      <c r="A70" s="111" t="s">
        <v>92</v>
      </c>
      <c r="B70" s="147" t="s">
        <v>159</v>
      </c>
      <c r="C70" s="31">
        <v>1</v>
      </c>
      <c r="D70" s="31">
        <v>0</v>
      </c>
      <c r="E70" s="31">
        <v>1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1</v>
      </c>
      <c r="L70" s="31">
        <v>1</v>
      </c>
      <c r="M70" s="31">
        <v>0</v>
      </c>
      <c r="N70" s="31">
        <v>1</v>
      </c>
      <c r="O70" s="31">
        <v>1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1</v>
      </c>
      <c r="V70" s="31"/>
      <c r="W70" s="31"/>
      <c r="X70" s="31"/>
      <c r="Y70" s="31"/>
      <c r="Z70" s="31"/>
      <c r="AA70" s="32"/>
      <c r="AB70" s="31"/>
      <c r="AC70" s="10">
        <f t="shared" si="1"/>
        <v>7</v>
      </c>
      <c r="AD70" s="106">
        <v>12095</v>
      </c>
      <c r="AE70" s="11">
        <f t="shared" si="2"/>
        <v>57.87515502273667</v>
      </c>
    </row>
    <row r="71" spans="1:31" ht="18" customHeight="1">
      <c r="A71" s="111" t="s">
        <v>93</v>
      </c>
      <c r="B71" s="147" t="s">
        <v>156</v>
      </c>
      <c r="C71" s="56">
        <v>0</v>
      </c>
      <c r="D71" s="56">
        <v>0</v>
      </c>
      <c r="E71" s="56">
        <v>1</v>
      </c>
      <c r="F71" s="56">
        <v>0</v>
      </c>
      <c r="G71" s="31">
        <v>0</v>
      </c>
      <c r="H71" s="56">
        <v>0</v>
      </c>
      <c r="I71" s="31">
        <v>0</v>
      </c>
      <c r="J71" s="31">
        <v>0</v>
      </c>
      <c r="K71" s="56">
        <v>0</v>
      </c>
      <c r="L71" s="56">
        <v>0</v>
      </c>
      <c r="M71" s="56">
        <v>0</v>
      </c>
      <c r="N71" s="56">
        <v>0</v>
      </c>
      <c r="O71" s="56">
        <v>0</v>
      </c>
      <c r="P71" s="56">
        <v>0</v>
      </c>
      <c r="Q71" s="56">
        <v>0</v>
      </c>
      <c r="R71" s="56">
        <v>0</v>
      </c>
      <c r="S71" s="56">
        <v>0</v>
      </c>
      <c r="T71" s="56">
        <v>0</v>
      </c>
      <c r="U71" s="56">
        <v>0</v>
      </c>
      <c r="V71" s="56"/>
      <c r="W71" s="56"/>
      <c r="X71" s="31"/>
      <c r="Y71" s="31"/>
      <c r="Z71" s="31"/>
      <c r="AA71" s="31"/>
      <c r="AB71" s="31"/>
      <c r="AC71" s="10">
        <f t="shared" si="1"/>
        <v>1</v>
      </c>
      <c r="AD71" s="106">
        <v>12889</v>
      </c>
      <c r="AE71" s="11">
        <f t="shared" si="2"/>
        <v>7.758553805570641</v>
      </c>
    </row>
    <row r="72" spans="1:31" ht="18" customHeight="1">
      <c r="A72" s="111" t="s">
        <v>148</v>
      </c>
      <c r="B72" s="147" t="s">
        <v>156</v>
      </c>
      <c r="C72" s="56">
        <v>0</v>
      </c>
      <c r="D72" s="56">
        <v>1</v>
      </c>
      <c r="E72" s="56">
        <v>1</v>
      </c>
      <c r="F72" s="56">
        <v>2</v>
      </c>
      <c r="G72" s="56">
        <v>3</v>
      </c>
      <c r="H72" s="56">
        <v>0</v>
      </c>
      <c r="I72" s="31">
        <v>2</v>
      </c>
      <c r="J72" s="31">
        <v>0</v>
      </c>
      <c r="K72" s="56">
        <v>0</v>
      </c>
      <c r="L72" s="56">
        <v>0</v>
      </c>
      <c r="M72" s="56">
        <v>0</v>
      </c>
      <c r="N72" s="56">
        <v>1</v>
      </c>
      <c r="O72" s="56">
        <v>0</v>
      </c>
      <c r="P72" s="56">
        <v>1</v>
      </c>
      <c r="Q72" s="56">
        <v>2</v>
      </c>
      <c r="R72" s="56">
        <v>0</v>
      </c>
      <c r="S72" s="56">
        <v>1</v>
      </c>
      <c r="T72" s="56">
        <v>0</v>
      </c>
      <c r="U72" s="56">
        <v>0</v>
      </c>
      <c r="V72" s="56"/>
      <c r="W72" s="56"/>
      <c r="X72" s="56"/>
      <c r="Y72" s="56"/>
      <c r="Z72" s="56"/>
      <c r="AA72" s="56"/>
      <c r="AB72" s="56"/>
      <c r="AC72" s="10">
        <f t="shared" si="1"/>
        <v>14</v>
      </c>
      <c r="AD72" s="106">
        <v>39928</v>
      </c>
      <c r="AE72" s="11">
        <f t="shared" si="2"/>
        <v>35.06311360448808</v>
      </c>
    </row>
    <row r="73" spans="1:31" ht="18" customHeight="1">
      <c r="A73" s="111" t="s">
        <v>94</v>
      </c>
      <c r="B73" s="147" t="s">
        <v>156</v>
      </c>
      <c r="C73" s="31">
        <v>0</v>
      </c>
      <c r="D73" s="31">
        <v>6</v>
      </c>
      <c r="E73" s="31">
        <v>0</v>
      </c>
      <c r="F73" s="31">
        <v>5</v>
      </c>
      <c r="G73" s="31">
        <v>0</v>
      </c>
      <c r="H73" s="31">
        <v>0</v>
      </c>
      <c r="I73" s="31">
        <v>1</v>
      </c>
      <c r="J73" s="31">
        <v>0</v>
      </c>
      <c r="K73" s="31">
        <v>1</v>
      </c>
      <c r="L73" s="31">
        <v>1</v>
      </c>
      <c r="M73" s="31">
        <v>0</v>
      </c>
      <c r="N73" s="31">
        <v>1</v>
      </c>
      <c r="O73" s="31">
        <v>0</v>
      </c>
      <c r="P73" s="31">
        <v>0</v>
      </c>
      <c r="Q73" s="31">
        <v>0</v>
      </c>
      <c r="R73" s="31">
        <v>0</v>
      </c>
      <c r="S73" s="31">
        <v>1</v>
      </c>
      <c r="T73" s="31">
        <v>0</v>
      </c>
      <c r="U73" s="31"/>
      <c r="V73" s="31"/>
      <c r="W73" s="31"/>
      <c r="X73" s="31"/>
      <c r="Y73" s="31"/>
      <c r="Z73" s="31"/>
      <c r="AA73" s="31"/>
      <c r="AB73" s="31"/>
      <c r="AC73" s="10">
        <f t="shared" si="1"/>
        <v>16</v>
      </c>
      <c r="AD73" s="106">
        <v>24025</v>
      </c>
      <c r="AE73" s="11">
        <f t="shared" si="2"/>
        <v>66.59729448491154</v>
      </c>
    </row>
    <row r="74" spans="1:31" ht="18" customHeight="1">
      <c r="A74" s="111" t="s">
        <v>95</v>
      </c>
      <c r="B74" s="147" t="s">
        <v>158</v>
      </c>
      <c r="C74" s="31">
        <v>0</v>
      </c>
      <c r="D74" s="31">
        <v>0</v>
      </c>
      <c r="E74" s="32">
        <v>0</v>
      </c>
      <c r="F74" s="32">
        <v>0</v>
      </c>
      <c r="G74" s="32">
        <v>1</v>
      </c>
      <c r="H74" s="32">
        <v>0</v>
      </c>
      <c r="I74" s="32">
        <v>0</v>
      </c>
      <c r="J74" s="32">
        <v>0</v>
      </c>
      <c r="K74" s="32">
        <v>0</v>
      </c>
      <c r="L74" s="162">
        <v>0</v>
      </c>
      <c r="M74" s="32">
        <v>0</v>
      </c>
      <c r="N74" s="32">
        <v>0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1">
        <v>0</v>
      </c>
      <c r="U74" s="31">
        <v>1</v>
      </c>
      <c r="V74" s="31"/>
      <c r="W74" s="31"/>
      <c r="X74" s="31"/>
      <c r="Y74" s="31"/>
      <c r="Z74" s="31"/>
      <c r="AA74" s="31"/>
      <c r="AB74" s="31"/>
      <c r="AC74" s="10">
        <f t="shared" si="1"/>
        <v>2</v>
      </c>
      <c r="AD74" s="106">
        <v>8818</v>
      </c>
      <c r="AE74" s="11">
        <f aca="true" t="shared" si="3" ref="AE74:AE88">(AC74*100000)/AD74</f>
        <v>22.680880018144705</v>
      </c>
    </row>
    <row r="75" spans="1:31" ht="18" customHeight="1">
      <c r="A75" s="111" t="s">
        <v>96</v>
      </c>
      <c r="B75" s="147" t="s">
        <v>158</v>
      </c>
      <c r="C75" s="153">
        <v>0</v>
      </c>
      <c r="D75" s="31">
        <v>1</v>
      </c>
      <c r="E75" s="32">
        <v>2</v>
      </c>
      <c r="F75" s="32">
        <v>2</v>
      </c>
      <c r="G75" s="32">
        <v>1</v>
      </c>
      <c r="H75" s="32">
        <v>0</v>
      </c>
      <c r="I75" s="32">
        <v>1</v>
      </c>
      <c r="J75" s="32">
        <v>1</v>
      </c>
      <c r="K75" s="32">
        <v>2</v>
      </c>
      <c r="L75" s="211">
        <v>1</v>
      </c>
      <c r="M75" s="32">
        <v>0</v>
      </c>
      <c r="N75" s="32">
        <v>2</v>
      </c>
      <c r="O75" s="31">
        <v>0</v>
      </c>
      <c r="P75" s="31">
        <v>2</v>
      </c>
      <c r="Q75" s="31">
        <v>2</v>
      </c>
      <c r="R75" s="31">
        <v>1</v>
      </c>
      <c r="S75" s="31">
        <v>2</v>
      </c>
      <c r="T75" s="31">
        <v>1</v>
      </c>
      <c r="U75" s="31">
        <v>0</v>
      </c>
      <c r="V75" s="31"/>
      <c r="W75" s="31"/>
      <c r="X75" s="31"/>
      <c r="Y75" s="31"/>
      <c r="Z75" s="31"/>
      <c r="AA75" s="31"/>
      <c r="AB75" s="31"/>
      <c r="AC75" s="10">
        <f aca="true" t="shared" si="4" ref="AC75:AC87">SUM(C75:AB75)</f>
        <v>21</v>
      </c>
      <c r="AD75" s="106">
        <v>37375</v>
      </c>
      <c r="AE75" s="11">
        <f t="shared" si="3"/>
        <v>56.187290969899664</v>
      </c>
    </row>
    <row r="76" spans="1:31" ht="18" customHeight="1">
      <c r="A76" s="111" t="s">
        <v>97</v>
      </c>
      <c r="B76" s="147" t="s">
        <v>159</v>
      </c>
      <c r="C76" s="158">
        <v>0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1</v>
      </c>
      <c r="K76" s="31">
        <v>1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1</v>
      </c>
      <c r="T76" s="31">
        <v>0</v>
      </c>
      <c r="U76" s="31">
        <v>0</v>
      </c>
      <c r="V76" s="31"/>
      <c r="W76" s="31"/>
      <c r="X76" s="31"/>
      <c r="Y76" s="31"/>
      <c r="Z76" s="31"/>
      <c r="AA76" s="31"/>
      <c r="AB76" s="31"/>
      <c r="AC76" s="10">
        <f t="shared" si="4"/>
        <v>3</v>
      </c>
      <c r="AD76" s="106">
        <v>11036</v>
      </c>
      <c r="AE76" s="11">
        <f t="shared" si="3"/>
        <v>27.183762232693006</v>
      </c>
    </row>
    <row r="77" spans="1:31" ht="18" customHeight="1">
      <c r="A77" s="111" t="s">
        <v>98</v>
      </c>
      <c r="B77" s="147" t="s">
        <v>157</v>
      </c>
      <c r="C77" s="138">
        <v>5</v>
      </c>
      <c r="D77" s="138">
        <v>5</v>
      </c>
      <c r="E77" s="138">
        <v>6</v>
      </c>
      <c r="F77" s="138">
        <v>4</v>
      </c>
      <c r="G77" s="138">
        <v>0</v>
      </c>
      <c r="H77" s="138">
        <v>2</v>
      </c>
      <c r="I77" s="138">
        <v>0</v>
      </c>
      <c r="J77" s="138">
        <v>8</v>
      </c>
      <c r="K77" s="138">
        <v>6</v>
      </c>
      <c r="L77" s="138">
        <v>1</v>
      </c>
      <c r="M77" s="138">
        <v>0</v>
      </c>
      <c r="N77" s="138">
        <v>3</v>
      </c>
      <c r="O77" s="138">
        <v>0</v>
      </c>
      <c r="P77" s="138">
        <v>4</v>
      </c>
      <c r="Q77" s="138">
        <v>3</v>
      </c>
      <c r="R77" s="138">
        <v>9</v>
      </c>
      <c r="S77" s="138">
        <v>9</v>
      </c>
      <c r="T77" s="138">
        <v>3</v>
      </c>
      <c r="U77" s="138">
        <v>2</v>
      </c>
      <c r="V77" s="138"/>
      <c r="W77" s="138"/>
      <c r="X77" s="138"/>
      <c r="Y77" s="138"/>
      <c r="Z77" s="138"/>
      <c r="AA77" s="138"/>
      <c r="AB77" s="126"/>
      <c r="AC77" s="10">
        <f t="shared" si="4"/>
        <v>70</v>
      </c>
      <c r="AD77" s="106">
        <v>128449</v>
      </c>
      <c r="AE77" s="11">
        <f t="shared" si="3"/>
        <v>54.49633706762995</v>
      </c>
    </row>
    <row r="78" spans="1:31" ht="18" customHeight="1">
      <c r="A78" s="111" t="s">
        <v>99</v>
      </c>
      <c r="B78" s="147" t="s">
        <v>158</v>
      </c>
      <c r="C78" s="31">
        <v>2</v>
      </c>
      <c r="D78" s="31">
        <v>1</v>
      </c>
      <c r="E78" s="32">
        <v>1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1</v>
      </c>
      <c r="L78" s="32">
        <v>0</v>
      </c>
      <c r="M78" s="32">
        <v>0</v>
      </c>
      <c r="N78" s="32">
        <v>0</v>
      </c>
      <c r="O78" s="31">
        <v>1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31">
        <v>0</v>
      </c>
      <c r="V78" s="31"/>
      <c r="W78" s="31"/>
      <c r="X78" s="31"/>
      <c r="Y78" s="31"/>
      <c r="Z78" s="31"/>
      <c r="AA78" s="31"/>
      <c r="AB78" s="31"/>
      <c r="AC78" s="10">
        <f t="shared" si="4"/>
        <v>6</v>
      </c>
      <c r="AD78" s="106">
        <v>12579</v>
      </c>
      <c r="AE78" s="11">
        <f t="shared" si="3"/>
        <v>47.69854519437157</v>
      </c>
    </row>
    <row r="79" spans="1:31" ht="18" customHeight="1">
      <c r="A79" s="111" t="s">
        <v>100</v>
      </c>
      <c r="B79" s="147" t="s">
        <v>156</v>
      </c>
      <c r="C79" s="56">
        <v>16</v>
      </c>
      <c r="D79" s="56">
        <v>23</v>
      </c>
      <c r="E79" s="56">
        <v>25</v>
      </c>
      <c r="F79" s="56">
        <v>20</v>
      </c>
      <c r="G79" s="56">
        <v>14</v>
      </c>
      <c r="H79" s="56">
        <v>13</v>
      </c>
      <c r="I79" s="56">
        <v>37</v>
      </c>
      <c r="J79" s="56">
        <v>21</v>
      </c>
      <c r="K79" s="56">
        <v>22</v>
      </c>
      <c r="L79" s="56">
        <v>13</v>
      </c>
      <c r="M79" s="56">
        <v>22</v>
      </c>
      <c r="N79" s="56">
        <v>10</v>
      </c>
      <c r="O79" s="56">
        <v>15</v>
      </c>
      <c r="P79" s="56">
        <v>28</v>
      </c>
      <c r="Q79" s="56">
        <v>20</v>
      </c>
      <c r="R79" s="56">
        <v>18</v>
      </c>
      <c r="S79" s="56">
        <v>13</v>
      </c>
      <c r="T79" s="56">
        <v>29</v>
      </c>
      <c r="U79" s="56">
        <v>16</v>
      </c>
      <c r="V79" s="56"/>
      <c r="W79" s="56"/>
      <c r="X79" s="77"/>
      <c r="Y79" s="77"/>
      <c r="Z79" s="77"/>
      <c r="AA79" s="77"/>
      <c r="AB79" s="168"/>
      <c r="AC79" s="10">
        <f t="shared" si="4"/>
        <v>375</v>
      </c>
      <c r="AD79" s="106">
        <v>502618</v>
      </c>
      <c r="AE79" s="11">
        <f t="shared" si="3"/>
        <v>74.60934546713409</v>
      </c>
    </row>
    <row r="80" spans="1:31" ht="18" customHeight="1">
      <c r="A80" s="111" t="s">
        <v>101</v>
      </c>
      <c r="B80" s="147" t="s">
        <v>158</v>
      </c>
      <c r="C80" s="31">
        <v>0</v>
      </c>
      <c r="D80" s="31">
        <v>0</v>
      </c>
      <c r="E80" s="32">
        <v>0</v>
      </c>
      <c r="F80" s="32">
        <v>2</v>
      </c>
      <c r="G80" s="32">
        <v>5</v>
      </c>
      <c r="H80" s="32">
        <v>0</v>
      </c>
      <c r="I80" s="32">
        <v>2</v>
      </c>
      <c r="J80" s="32">
        <v>3</v>
      </c>
      <c r="K80" s="32">
        <v>6</v>
      </c>
      <c r="L80" s="32">
        <v>2</v>
      </c>
      <c r="M80" s="32">
        <v>1</v>
      </c>
      <c r="N80" s="32">
        <v>5</v>
      </c>
      <c r="O80" s="31">
        <v>3</v>
      </c>
      <c r="P80" s="31">
        <v>0</v>
      </c>
      <c r="Q80" s="31">
        <v>4</v>
      </c>
      <c r="R80" s="31">
        <v>2</v>
      </c>
      <c r="S80" s="31">
        <v>4</v>
      </c>
      <c r="T80" s="31">
        <v>5</v>
      </c>
      <c r="U80" s="31">
        <v>2</v>
      </c>
      <c r="V80" s="31"/>
      <c r="W80" s="31"/>
      <c r="X80" s="31"/>
      <c r="Y80" s="31"/>
      <c r="Z80" s="31"/>
      <c r="AA80" s="31"/>
      <c r="AB80" s="31"/>
      <c r="AC80" s="10">
        <f t="shared" si="4"/>
        <v>46</v>
      </c>
      <c r="AD80" s="106">
        <v>29038</v>
      </c>
      <c r="AE80" s="11">
        <f t="shared" si="3"/>
        <v>158.41311385081616</v>
      </c>
    </row>
    <row r="81" spans="1:31" ht="18" customHeight="1">
      <c r="A81" s="111" t="s">
        <v>102</v>
      </c>
      <c r="B81" s="147" t="s">
        <v>159</v>
      </c>
      <c r="C81" s="31">
        <v>0</v>
      </c>
      <c r="D81" s="31">
        <v>0</v>
      </c>
      <c r="E81" s="31">
        <v>0</v>
      </c>
      <c r="F81" s="31">
        <v>1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1</v>
      </c>
      <c r="O81" s="31">
        <v>2</v>
      </c>
      <c r="P81" s="31">
        <v>1</v>
      </c>
      <c r="Q81" s="31">
        <v>2</v>
      </c>
      <c r="R81" s="31">
        <v>2</v>
      </c>
      <c r="S81" s="31"/>
      <c r="T81" s="31">
        <v>0</v>
      </c>
      <c r="U81" s="31"/>
      <c r="V81" s="140"/>
      <c r="W81" s="140"/>
      <c r="X81" s="31"/>
      <c r="Y81" s="31"/>
      <c r="Z81" s="31"/>
      <c r="AA81" s="31"/>
      <c r="AB81" s="31"/>
      <c r="AC81" s="10">
        <f t="shared" si="4"/>
        <v>9</v>
      </c>
      <c r="AD81" s="106">
        <v>21584</v>
      </c>
      <c r="AE81" s="11">
        <f t="shared" si="3"/>
        <v>41.697553743513716</v>
      </c>
    </row>
    <row r="82" spans="1:31" ht="18" customHeight="1">
      <c r="A82" s="111" t="s">
        <v>103</v>
      </c>
      <c r="B82" s="147" t="s">
        <v>156</v>
      </c>
      <c r="C82" s="56">
        <v>2</v>
      </c>
      <c r="D82" s="56">
        <v>3</v>
      </c>
      <c r="E82" s="56">
        <v>2</v>
      </c>
      <c r="F82" s="56">
        <v>3</v>
      </c>
      <c r="G82" s="56">
        <v>0</v>
      </c>
      <c r="H82" s="56">
        <v>0</v>
      </c>
      <c r="I82" s="56">
        <v>0</v>
      </c>
      <c r="J82" s="56">
        <v>0</v>
      </c>
      <c r="K82" s="56">
        <v>0</v>
      </c>
      <c r="L82" s="56">
        <v>1</v>
      </c>
      <c r="M82" s="56">
        <v>0</v>
      </c>
      <c r="N82" s="56">
        <v>0</v>
      </c>
      <c r="O82" s="56">
        <v>0</v>
      </c>
      <c r="P82" s="56">
        <v>0</v>
      </c>
      <c r="Q82" s="56">
        <v>0</v>
      </c>
      <c r="R82" s="56">
        <v>0</v>
      </c>
      <c r="S82" s="56">
        <v>1</v>
      </c>
      <c r="T82" s="56">
        <v>0</v>
      </c>
      <c r="U82" s="56">
        <v>0</v>
      </c>
      <c r="V82" s="56"/>
      <c r="W82" s="56"/>
      <c r="X82" s="56"/>
      <c r="Y82" s="56"/>
      <c r="Z82" s="56"/>
      <c r="AA82" s="56"/>
      <c r="AB82" s="56"/>
      <c r="AC82" s="10">
        <f t="shared" si="4"/>
        <v>12</v>
      </c>
      <c r="AD82" s="106">
        <v>24575</v>
      </c>
      <c r="AE82" s="11">
        <f t="shared" si="3"/>
        <v>48.83011190233977</v>
      </c>
    </row>
    <row r="83" spans="1:31" ht="18" customHeight="1">
      <c r="A83" s="111" t="s">
        <v>104</v>
      </c>
      <c r="B83" s="147" t="s">
        <v>156</v>
      </c>
      <c r="C83" s="31">
        <v>0</v>
      </c>
      <c r="D83" s="31">
        <v>9</v>
      </c>
      <c r="E83" s="31">
        <v>12</v>
      </c>
      <c r="F83" s="31">
        <v>1</v>
      </c>
      <c r="G83" s="31">
        <v>7</v>
      </c>
      <c r="H83" s="56">
        <v>3</v>
      </c>
      <c r="I83" s="56">
        <v>1</v>
      </c>
      <c r="J83" s="56">
        <v>0</v>
      </c>
      <c r="K83" s="56">
        <v>0</v>
      </c>
      <c r="L83" s="56">
        <v>0</v>
      </c>
      <c r="M83" s="56">
        <v>0</v>
      </c>
      <c r="N83" s="56">
        <v>0</v>
      </c>
      <c r="O83" s="56">
        <v>0</v>
      </c>
      <c r="P83" s="56">
        <v>4</v>
      </c>
      <c r="Q83" s="56">
        <v>0</v>
      </c>
      <c r="R83" s="56">
        <v>0</v>
      </c>
      <c r="S83" s="56">
        <v>0</v>
      </c>
      <c r="T83" s="56">
        <v>2</v>
      </c>
      <c r="U83" s="56">
        <v>0</v>
      </c>
      <c r="V83" s="56"/>
      <c r="W83" s="56"/>
      <c r="X83" s="56"/>
      <c r="Y83" s="56"/>
      <c r="Z83" s="56"/>
      <c r="AA83" s="56"/>
      <c r="AB83" s="56"/>
      <c r="AC83" s="10">
        <f t="shared" si="4"/>
        <v>39</v>
      </c>
      <c r="AD83" s="106">
        <v>76776</v>
      </c>
      <c r="AE83" s="11">
        <f t="shared" si="3"/>
        <v>50.79712410128165</v>
      </c>
    </row>
    <row r="84" spans="1:31" ht="18" customHeight="1">
      <c r="A84" s="111" t="s">
        <v>105</v>
      </c>
      <c r="B84" s="147" t="s">
        <v>157</v>
      </c>
      <c r="C84" s="144">
        <v>0</v>
      </c>
      <c r="D84" s="144">
        <v>0</v>
      </c>
      <c r="E84" s="144">
        <v>0</v>
      </c>
      <c r="F84" s="144">
        <v>0</v>
      </c>
      <c r="G84" s="144">
        <v>1</v>
      </c>
      <c r="H84" s="144">
        <v>0</v>
      </c>
      <c r="I84" s="144">
        <v>0</v>
      </c>
      <c r="J84" s="144">
        <v>0</v>
      </c>
      <c r="K84" s="144">
        <v>1</v>
      </c>
      <c r="L84" s="144">
        <v>0</v>
      </c>
      <c r="M84" s="144">
        <v>0</v>
      </c>
      <c r="N84" s="144">
        <v>0</v>
      </c>
      <c r="O84" s="144">
        <v>0</v>
      </c>
      <c r="P84" s="144">
        <v>0</v>
      </c>
      <c r="Q84" s="144">
        <v>0</v>
      </c>
      <c r="R84" s="144">
        <v>1</v>
      </c>
      <c r="S84" s="144">
        <v>2</v>
      </c>
      <c r="T84" s="144">
        <v>2</v>
      </c>
      <c r="U84" s="144">
        <v>12</v>
      </c>
      <c r="V84" s="144"/>
      <c r="W84" s="144"/>
      <c r="X84" s="144"/>
      <c r="Y84" s="144"/>
      <c r="Z84" s="144"/>
      <c r="AA84" s="144"/>
      <c r="AB84" s="127"/>
      <c r="AC84" s="10">
        <f t="shared" si="4"/>
        <v>19</v>
      </c>
      <c r="AD84" s="106">
        <v>9459</v>
      </c>
      <c r="AE84" s="11">
        <f t="shared" si="3"/>
        <v>200.8668992493921</v>
      </c>
    </row>
    <row r="85" spans="1:31" ht="18" customHeight="1">
      <c r="A85" s="111" t="s">
        <v>106</v>
      </c>
      <c r="B85" s="147" t="s">
        <v>158</v>
      </c>
      <c r="C85" s="31">
        <v>0</v>
      </c>
      <c r="D85" s="31">
        <v>0</v>
      </c>
      <c r="E85" s="32">
        <v>0</v>
      </c>
      <c r="F85" s="32">
        <v>0</v>
      </c>
      <c r="G85" s="32">
        <v>1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1</v>
      </c>
      <c r="N85" s="32">
        <v>0</v>
      </c>
      <c r="O85" s="31">
        <v>1</v>
      </c>
      <c r="P85" s="31">
        <v>0</v>
      </c>
      <c r="Q85" s="31">
        <v>0</v>
      </c>
      <c r="R85" s="31">
        <v>2</v>
      </c>
      <c r="S85" s="31">
        <v>3</v>
      </c>
      <c r="T85" s="31">
        <v>3</v>
      </c>
      <c r="U85" s="31">
        <v>3</v>
      </c>
      <c r="V85" s="31"/>
      <c r="W85" s="31"/>
      <c r="X85" s="31"/>
      <c r="Y85" s="31"/>
      <c r="Z85" s="31"/>
      <c r="AA85" s="31"/>
      <c r="AB85" s="31"/>
      <c r="AC85" s="10">
        <f t="shared" si="4"/>
        <v>14</v>
      </c>
      <c r="AD85" s="106">
        <v>14697</v>
      </c>
      <c r="AE85" s="11">
        <f t="shared" si="3"/>
        <v>95.25753555147308</v>
      </c>
    </row>
    <row r="86" spans="1:31" ht="18" customHeight="1">
      <c r="A86" s="111" t="s">
        <v>107</v>
      </c>
      <c r="B86" s="147" t="s">
        <v>156</v>
      </c>
      <c r="C86" s="86">
        <v>15</v>
      </c>
      <c r="D86" s="86">
        <v>23</v>
      </c>
      <c r="E86" s="87">
        <v>24</v>
      </c>
      <c r="F86" s="87">
        <v>21</v>
      </c>
      <c r="G86" s="87">
        <v>14</v>
      </c>
      <c r="H86" s="87">
        <v>16</v>
      </c>
      <c r="I86" s="87">
        <v>19</v>
      </c>
      <c r="J86" s="87">
        <v>13</v>
      </c>
      <c r="K86" s="87">
        <v>16</v>
      </c>
      <c r="L86" s="87">
        <v>13</v>
      </c>
      <c r="M86" s="87">
        <v>19</v>
      </c>
      <c r="N86" s="87">
        <v>20</v>
      </c>
      <c r="O86" s="87">
        <v>19</v>
      </c>
      <c r="P86" s="87">
        <v>22</v>
      </c>
      <c r="Q86" s="87">
        <v>24</v>
      </c>
      <c r="R86" s="87">
        <v>16</v>
      </c>
      <c r="S86" s="87">
        <v>7</v>
      </c>
      <c r="T86" s="87">
        <v>7</v>
      </c>
      <c r="U86" s="87">
        <v>4</v>
      </c>
      <c r="V86" s="87"/>
      <c r="W86" s="87"/>
      <c r="X86" s="87"/>
      <c r="Y86" s="87"/>
      <c r="Z86" s="87"/>
      <c r="AA86" s="87"/>
      <c r="AB86" s="87"/>
      <c r="AC86" s="10">
        <f t="shared" si="4"/>
        <v>312</v>
      </c>
      <c r="AD86" s="106">
        <v>486388</v>
      </c>
      <c r="AE86" s="11">
        <f t="shared" si="3"/>
        <v>64.14631939932728</v>
      </c>
    </row>
    <row r="87" spans="1:31" ht="18" customHeight="1" thickBot="1">
      <c r="A87" s="109" t="s">
        <v>108</v>
      </c>
      <c r="B87" s="149" t="s">
        <v>156</v>
      </c>
      <c r="C87" s="203">
        <v>18</v>
      </c>
      <c r="D87" s="203">
        <v>21</v>
      </c>
      <c r="E87" s="203">
        <v>22</v>
      </c>
      <c r="F87" s="56">
        <v>19</v>
      </c>
      <c r="G87" s="56">
        <v>20</v>
      </c>
      <c r="H87" s="56">
        <v>21</v>
      </c>
      <c r="I87" s="56">
        <v>22</v>
      </c>
      <c r="J87" s="56">
        <v>28</v>
      </c>
      <c r="K87" s="56">
        <v>28</v>
      </c>
      <c r="L87" s="56">
        <v>21</v>
      </c>
      <c r="M87" s="56">
        <v>25</v>
      </c>
      <c r="N87" s="56">
        <v>15</v>
      </c>
      <c r="O87" s="56">
        <v>15</v>
      </c>
      <c r="P87" s="56">
        <v>19</v>
      </c>
      <c r="Q87" s="56">
        <v>26</v>
      </c>
      <c r="R87" s="56">
        <v>22</v>
      </c>
      <c r="S87" s="56">
        <v>25</v>
      </c>
      <c r="T87" s="56">
        <v>18</v>
      </c>
      <c r="U87" s="56"/>
      <c r="V87" s="56"/>
      <c r="W87" s="56"/>
      <c r="X87" s="56"/>
      <c r="Y87" s="56"/>
      <c r="Z87" s="56"/>
      <c r="AA87" s="56"/>
      <c r="AB87" s="56"/>
      <c r="AC87" s="107">
        <f t="shared" si="4"/>
        <v>385</v>
      </c>
      <c r="AD87" s="106">
        <v>363140</v>
      </c>
      <c r="AE87" s="61">
        <f t="shared" si="3"/>
        <v>106.01971691358705</v>
      </c>
    </row>
    <row r="88" spans="1:31" ht="18" customHeight="1" thickBot="1">
      <c r="A88" s="60" t="s">
        <v>109</v>
      </c>
      <c r="B88" s="116"/>
      <c r="C88" s="150">
        <f>SUM(C10:C87)</f>
        <v>168</v>
      </c>
      <c r="D88" s="151">
        <f>SUM(D10:D87)</f>
        <v>203</v>
      </c>
      <c r="E88" s="151">
        <f aca="true" t="shared" si="5" ref="E88:Z88">SUM(E10:E87)</f>
        <v>209</v>
      </c>
      <c r="F88" s="151">
        <f t="shared" si="5"/>
        <v>220</v>
      </c>
      <c r="G88" s="151">
        <f t="shared" si="5"/>
        <v>164</v>
      </c>
      <c r="H88" s="151">
        <f t="shared" si="5"/>
        <v>149</v>
      </c>
      <c r="I88" s="151">
        <f t="shared" si="5"/>
        <v>199</v>
      </c>
      <c r="J88" s="151">
        <f t="shared" si="5"/>
        <v>215</v>
      </c>
      <c r="K88" s="151">
        <f t="shared" si="5"/>
        <v>264</v>
      </c>
      <c r="L88" s="151">
        <f>SUM(L10:L87)</f>
        <v>247</v>
      </c>
      <c r="M88" s="151">
        <f t="shared" si="5"/>
        <v>305</v>
      </c>
      <c r="N88" s="151">
        <f t="shared" si="5"/>
        <v>332</v>
      </c>
      <c r="O88" s="150">
        <f t="shared" si="5"/>
        <v>363</v>
      </c>
      <c r="P88" s="151">
        <f t="shared" si="5"/>
        <v>402</v>
      </c>
      <c r="Q88" s="151">
        <f t="shared" si="5"/>
        <v>458</v>
      </c>
      <c r="R88" s="151">
        <f t="shared" si="5"/>
        <v>470</v>
      </c>
      <c r="S88" s="151">
        <f t="shared" si="5"/>
        <v>414</v>
      </c>
      <c r="T88" s="151">
        <f>SUM(T10:T87)</f>
        <v>409</v>
      </c>
      <c r="U88" s="151">
        <f>SUM(U10:U87)</f>
        <v>258</v>
      </c>
      <c r="V88" s="151">
        <f>SUM(V10:V87)</f>
        <v>0</v>
      </c>
      <c r="W88" s="151">
        <f>SUM(W10:W87)</f>
        <v>0</v>
      </c>
      <c r="X88" s="151">
        <f t="shared" si="5"/>
        <v>0</v>
      </c>
      <c r="Y88" s="151">
        <f>SUM(Y10:Y87)</f>
        <v>0</v>
      </c>
      <c r="Z88" s="151">
        <f t="shared" si="5"/>
        <v>0</v>
      </c>
      <c r="AA88" s="151">
        <f>SUM(AA10:AA87)</f>
        <v>0</v>
      </c>
      <c r="AB88" s="151">
        <f>SUM(AB10:AB87)</f>
        <v>0</v>
      </c>
      <c r="AC88" s="115">
        <f>SUM(C88:AB88)</f>
        <v>5449</v>
      </c>
      <c r="AD88" s="114">
        <f>SUM(AD10:AD87)</f>
        <v>4016356</v>
      </c>
      <c r="AE88" s="62">
        <f t="shared" si="3"/>
        <v>135.67024437076793</v>
      </c>
    </row>
    <row r="89" spans="1:33" ht="18" customHeight="1" thickBot="1">
      <c r="A89" s="58" t="s">
        <v>147</v>
      </c>
      <c r="B89" s="59"/>
      <c r="C89" s="214">
        <f>SUM(C88:G88)</f>
        <v>964</v>
      </c>
      <c r="D89" s="215"/>
      <c r="E89" s="215"/>
      <c r="F89" s="215"/>
      <c r="G89" s="215"/>
      <c r="H89" s="216">
        <f>SUM(H88:K88)</f>
        <v>827</v>
      </c>
      <c r="I89" s="217"/>
      <c r="J89" s="217"/>
      <c r="K89" s="218"/>
      <c r="L89" s="216">
        <f>SUM(L88:O88)</f>
        <v>1247</v>
      </c>
      <c r="M89" s="217"/>
      <c r="N89" s="217"/>
      <c r="O89" s="218"/>
      <c r="P89" s="216">
        <f>SUM(P88:S88)</f>
        <v>1744</v>
      </c>
      <c r="Q89" s="217"/>
      <c r="R89" s="217"/>
      <c r="S89" s="218"/>
      <c r="T89" s="216">
        <f>SUM(T88:X88)</f>
        <v>667</v>
      </c>
      <c r="U89" s="217"/>
      <c r="V89" s="217"/>
      <c r="W89" s="217"/>
      <c r="X89" s="218"/>
      <c r="Y89" s="216">
        <f>SUM(Y88:AB88)</f>
        <v>0</v>
      </c>
      <c r="Z89" s="217"/>
      <c r="AA89" s="217"/>
      <c r="AB89" s="218"/>
      <c r="AC89" s="63"/>
      <c r="AD89" s="63"/>
      <c r="AE89" s="64"/>
      <c r="AG89" s="80"/>
    </row>
    <row r="90" spans="1:31" ht="12.75">
      <c r="A90" s="236" t="s">
        <v>152</v>
      </c>
      <c r="B90" s="236"/>
      <c r="C90" s="236"/>
      <c r="D90" s="236"/>
      <c r="E90" s="236"/>
      <c r="F90" s="236"/>
      <c r="G90" s="236"/>
      <c r="H90" s="104">
        <v>129</v>
      </c>
      <c r="I90" s="229" t="s">
        <v>142</v>
      </c>
      <c r="J90" s="229"/>
      <c r="K90" s="229"/>
      <c r="L90" s="229"/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29"/>
      <c r="Z90" s="229"/>
      <c r="AA90" s="229"/>
      <c r="AB90" s="229"/>
      <c r="AC90" s="229"/>
      <c r="AD90" s="229"/>
      <c r="AE90" s="229"/>
    </row>
    <row r="91" spans="1:31" ht="12.75">
      <c r="A91" s="226" t="s">
        <v>154</v>
      </c>
      <c r="B91" s="227"/>
      <c r="C91" s="227"/>
      <c r="D91" s="227"/>
      <c r="E91" s="227"/>
      <c r="F91" s="227"/>
      <c r="G91" s="228"/>
      <c r="H91" s="105">
        <v>2</v>
      </c>
      <c r="I91" s="220"/>
      <c r="J91" s="221"/>
      <c r="K91" s="221"/>
      <c r="L91" s="221"/>
      <c r="M91" s="221"/>
      <c r="N91" s="221"/>
      <c r="O91" s="221"/>
      <c r="P91" s="221"/>
      <c r="Q91" s="221"/>
      <c r="R91" s="221"/>
      <c r="S91" s="221"/>
      <c r="T91" s="221"/>
      <c r="U91" s="221"/>
      <c r="V91" s="221"/>
      <c r="W91" s="221"/>
      <c r="X91" s="221"/>
      <c r="Y91" s="221"/>
      <c r="Z91" s="221"/>
      <c r="AA91" s="221"/>
      <c r="AB91" s="221"/>
      <c r="AC91" s="221"/>
      <c r="AD91" s="221"/>
      <c r="AE91" s="222"/>
    </row>
    <row r="92" spans="1:31" ht="12.75">
      <c r="A92" s="226" t="s">
        <v>155</v>
      </c>
      <c r="B92" s="227"/>
      <c r="C92" s="227"/>
      <c r="D92" s="227"/>
      <c r="E92" s="227"/>
      <c r="F92" s="227"/>
      <c r="G92" s="228"/>
      <c r="H92" s="26">
        <v>11</v>
      </c>
      <c r="I92" s="220"/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2"/>
    </row>
    <row r="93" spans="1:31" ht="12.75">
      <c r="A93" s="53" t="s">
        <v>164</v>
      </c>
      <c r="B93" s="237">
        <f ca="1">TODAY()</f>
        <v>43238</v>
      </c>
      <c r="C93" s="237"/>
      <c r="D93" s="237"/>
      <c r="E93" s="237"/>
      <c r="F93" s="237"/>
      <c r="G93" s="237"/>
      <c r="H93" s="237"/>
      <c r="I93" s="237"/>
      <c r="J93" s="248" t="s">
        <v>170</v>
      </c>
      <c r="K93" s="248"/>
      <c r="L93" s="248"/>
      <c r="M93" s="248"/>
      <c r="N93" s="248"/>
      <c r="O93" s="248"/>
      <c r="P93" s="248"/>
      <c r="Q93" s="248"/>
      <c r="R93" s="248"/>
      <c r="S93" s="248"/>
      <c r="T93" s="248"/>
      <c r="U93" s="248"/>
      <c r="V93" s="248"/>
      <c r="W93" s="248"/>
      <c r="X93" s="248"/>
      <c r="Y93" s="248"/>
      <c r="Z93" s="248"/>
      <c r="AA93" s="248"/>
      <c r="AB93" s="248"/>
      <c r="AC93" s="248"/>
      <c r="AD93" s="219"/>
      <c r="AE93" s="219"/>
    </row>
    <row r="94" spans="1:31" ht="12.75">
      <c r="A94" s="219"/>
      <c r="B94" s="219"/>
      <c r="C94" s="219"/>
      <c r="D94" s="219"/>
      <c r="E94" s="219"/>
      <c r="F94" s="219"/>
      <c r="G94" s="219"/>
      <c r="H94" s="219"/>
      <c r="I94" s="219"/>
      <c r="J94" s="219" t="s">
        <v>110</v>
      </c>
      <c r="K94" s="219"/>
      <c r="L94" s="219"/>
      <c r="M94" s="219"/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19"/>
      <c r="Y94" s="219"/>
      <c r="Z94" s="219"/>
      <c r="AA94" s="219"/>
      <c r="AB94" s="219"/>
      <c r="AC94" s="219"/>
      <c r="AD94" s="225"/>
      <c r="AE94" s="225"/>
    </row>
    <row r="95" spans="1:31" ht="12.75">
      <c r="A95" s="223" t="s">
        <v>111</v>
      </c>
      <c r="B95" s="223"/>
      <c r="C95" s="223"/>
      <c r="D95" s="223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  <c r="AA95" s="224"/>
      <c r="AB95" s="224"/>
      <c r="AC95" s="224"/>
      <c r="AD95" s="224"/>
      <c r="AE95" s="224"/>
    </row>
    <row r="96" spans="1:31" ht="12.75">
      <c r="A96" s="223" t="s">
        <v>171</v>
      </c>
      <c r="B96" s="223"/>
      <c r="C96" s="223"/>
      <c r="D96" s="223"/>
      <c r="E96" s="223"/>
      <c r="F96" s="223"/>
      <c r="G96" s="223"/>
      <c r="H96" s="223"/>
      <c r="I96" s="223"/>
      <c r="J96" s="223"/>
      <c r="K96" s="223"/>
      <c r="L96" s="223"/>
      <c r="M96" s="223"/>
      <c r="N96" s="223"/>
      <c r="O96" s="223"/>
      <c r="P96" s="223"/>
      <c r="Q96" s="223"/>
      <c r="R96" s="223"/>
      <c r="S96" s="223"/>
      <c r="T96" s="223"/>
      <c r="U96" s="223"/>
      <c r="V96" s="223"/>
      <c r="W96" s="223"/>
      <c r="X96" s="223"/>
      <c r="Y96" s="223"/>
      <c r="Z96" s="223"/>
      <c r="AA96" s="223"/>
      <c r="AB96" s="223"/>
      <c r="AC96" s="223"/>
      <c r="AD96" s="223"/>
      <c r="AE96" s="223"/>
    </row>
    <row r="97" spans="1:31" ht="12.75">
      <c r="A97" s="223" t="s">
        <v>167</v>
      </c>
      <c r="B97" s="223"/>
      <c r="C97" s="223"/>
      <c r="D97" s="223"/>
      <c r="E97" s="223"/>
      <c r="F97" s="223"/>
      <c r="G97" s="223"/>
      <c r="H97" s="223"/>
      <c r="I97" s="223"/>
      <c r="J97" s="223"/>
      <c r="K97" s="223"/>
      <c r="L97" s="223"/>
      <c r="M97" s="223"/>
      <c r="N97" s="223"/>
      <c r="O97" s="223"/>
      <c r="P97" s="223"/>
      <c r="Q97" s="223"/>
      <c r="R97" s="223"/>
      <c r="S97" s="223"/>
      <c r="T97" s="223"/>
      <c r="U97" s="223"/>
      <c r="V97" s="223"/>
      <c r="W97" s="223"/>
      <c r="X97" s="223"/>
      <c r="Y97" s="223"/>
      <c r="Z97" s="223"/>
      <c r="AA97" s="223"/>
      <c r="AB97" s="223"/>
      <c r="AC97" s="223"/>
      <c r="AD97" s="223"/>
      <c r="AE97" s="223"/>
    </row>
    <row r="99" ht="5.25" customHeight="1">
      <c r="I99" s="83"/>
    </row>
    <row r="112" ht="5.25" customHeight="1">
      <c r="K112" t="s">
        <v>163</v>
      </c>
    </row>
    <row r="125" ht="5.25" customHeight="1">
      <c r="Q125" s="212" t="s">
        <v>174</v>
      </c>
    </row>
  </sheetData>
  <sheetProtection password="CF39" sheet="1"/>
  <autoFilter ref="A9:AG97"/>
  <mergeCells count="36">
    <mergeCell ref="B93:I93"/>
    <mergeCell ref="A7:K7"/>
    <mergeCell ref="A6:AE6"/>
    <mergeCell ref="W7:AA7"/>
    <mergeCell ref="AC7:AE7"/>
    <mergeCell ref="C8:AA8"/>
    <mergeCell ref="AE8:AE9"/>
    <mergeCell ref="AD8:AD9"/>
    <mergeCell ref="J93:AC93"/>
    <mergeCell ref="AD93:AE93"/>
    <mergeCell ref="A92:G92"/>
    <mergeCell ref="I90:AE90"/>
    <mergeCell ref="A1:AE1"/>
    <mergeCell ref="A2:AE2"/>
    <mergeCell ref="A3:AE3"/>
    <mergeCell ref="A4:AE4"/>
    <mergeCell ref="A8:A9"/>
    <mergeCell ref="A5:AE5"/>
    <mergeCell ref="AC8:AC9"/>
    <mergeCell ref="A90:G90"/>
    <mergeCell ref="J94:AC94"/>
    <mergeCell ref="I92:AE92"/>
    <mergeCell ref="I91:AE91"/>
    <mergeCell ref="A97:AE97"/>
    <mergeCell ref="A96:AE96"/>
    <mergeCell ref="A95:D95"/>
    <mergeCell ref="E95:AE95"/>
    <mergeCell ref="AD94:AE94"/>
    <mergeCell ref="A94:I94"/>
    <mergeCell ref="A91:G91"/>
    <mergeCell ref="C89:G89"/>
    <mergeCell ref="H89:K89"/>
    <mergeCell ref="L89:O89"/>
    <mergeCell ref="Y89:AB89"/>
    <mergeCell ref="P89:S89"/>
    <mergeCell ref="T89:X89"/>
  </mergeCells>
  <printOptions horizontalCentered="1"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52" r:id="rId2"/>
  <rowBreaks count="1" manualBreakCount="1">
    <brk id="46" max="2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46"/>
  <sheetViews>
    <sheetView zoomScale="80" zoomScaleNormal="80" zoomScalePageLayoutView="0" workbookViewId="0" topLeftCell="A61">
      <selection activeCell="AE10" sqref="AE10:AE87"/>
    </sheetView>
  </sheetViews>
  <sheetFormatPr defaultColWidth="9.140625" defaultRowHeight="12.75"/>
  <cols>
    <col min="1" max="1" width="26.57421875" style="0" customWidth="1"/>
    <col min="2" max="2" width="7.00390625" style="0" customWidth="1"/>
    <col min="3" max="10" width="5.28125" style="0" customWidth="1"/>
    <col min="11" max="11" width="5.7109375" style="0" customWidth="1"/>
    <col min="12" max="12" width="5.28125" style="0" customWidth="1"/>
    <col min="13" max="13" width="5.57421875" style="0" customWidth="1"/>
    <col min="14" max="18" width="5.28125" style="0" customWidth="1"/>
    <col min="19" max="19" width="5.00390625" style="0" customWidth="1"/>
    <col min="20" max="24" width="5.28125" style="0" customWidth="1"/>
    <col min="25" max="25" width="5.140625" style="0" customWidth="1"/>
    <col min="26" max="26" width="5.421875" style="0" customWidth="1"/>
    <col min="27" max="27" width="4.140625" style="0" customWidth="1"/>
    <col min="28" max="28" width="5.28125" style="0" customWidth="1"/>
    <col min="29" max="29" width="13.140625" style="0" bestFit="1" customWidth="1"/>
    <col min="30" max="30" width="9.8515625" style="0" customWidth="1"/>
    <col min="31" max="31" width="11.7109375" style="0" bestFit="1" customWidth="1"/>
    <col min="32" max="32" width="13.8515625" style="0" customWidth="1"/>
    <col min="33" max="33" width="10.00390625" style="0" customWidth="1"/>
  </cols>
  <sheetData>
    <row r="1" spans="1:32" ht="18">
      <c r="A1" s="256" t="s">
        <v>169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1"/>
    </row>
    <row r="2" spans="1:32" ht="18">
      <c r="A2" s="256" t="s">
        <v>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1"/>
    </row>
    <row r="3" spans="1:32" ht="18">
      <c r="A3" s="256" t="s">
        <v>2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1"/>
    </row>
    <row r="4" spans="1:32" ht="15">
      <c r="A4" s="257"/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1"/>
    </row>
    <row r="5" spans="1:32" ht="15.75">
      <c r="A5" s="258" t="s">
        <v>173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1"/>
    </row>
    <row r="6" spans="1:32" ht="14.25">
      <c r="A6" s="255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1"/>
    </row>
    <row r="7" spans="1:32" ht="16.5" thickBot="1">
      <c r="A7" s="251" t="s">
        <v>3</v>
      </c>
      <c r="B7" s="251"/>
      <c r="C7" s="251"/>
      <c r="D7" s="251"/>
      <c r="E7" s="251"/>
      <c r="F7" s="251"/>
      <c r="G7" s="251"/>
      <c r="H7" s="251"/>
      <c r="I7" s="267"/>
      <c r="J7" s="267"/>
      <c r="K7" s="267"/>
      <c r="L7" s="267"/>
      <c r="M7" s="267"/>
      <c r="N7" s="267"/>
      <c r="O7" s="267"/>
      <c r="P7" s="266" t="s">
        <v>144</v>
      </c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5">
        <f ca="1">TODAY()</f>
        <v>43238</v>
      </c>
      <c r="AD7" s="241"/>
      <c r="AE7" s="265"/>
      <c r="AF7" s="2"/>
    </row>
    <row r="8" spans="1:35" ht="40.5" customHeight="1">
      <c r="A8" s="260" t="s">
        <v>4</v>
      </c>
      <c r="B8" s="47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9"/>
      <c r="AC8" s="249" t="s">
        <v>112</v>
      </c>
      <c r="AD8" s="249" t="s">
        <v>113</v>
      </c>
      <c r="AE8" s="278" t="s">
        <v>149</v>
      </c>
      <c r="AF8" s="274" t="s">
        <v>7</v>
      </c>
      <c r="AG8" s="272" t="s">
        <v>114</v>
      </c>
      <c r="AI8" s="80"/>
    </row>
    <row r="9" spans="1:36" ht="21" customHeight="1" thickBot="1">
      <c r="A9" s="261"/>
      <c r="B9" s="36" t="s">
        <v>160</v>
      </c>
      <c r="C9" s="139" t="s">
        <v>116</v>
      </c>
      <c r="D9" s="139" t="s">
        <v>117</v>
      </c>
      <c r="E9" s="139" t="s">
        <v>118</v>
      </c>
      <c r="F9" s="139" t="s">
        <v>119</v>
      </c>
      <c r="G9" s="139" t="s">
        <v>120</v>
      </c>
      <c r="H9" s="139" t="s">
        <v>121</v>
      </c>
      <c r="I9" s="139" t="s">
        <v>122</v>
      </c>
      <c r="J9" s="139" t="s">
        <v>123</v>
      </c>
      <c r="K9" s="139" t="s">
        <v>124</v>
      </c>
      <c r="L9" s="139" t="s">
        <v>125</v>
      </c>
      <c r="M9" s="139" t="s">
        <v>126</v>
      </c>
      <c r="N9" s="139" t="s">
        <v>127</v>
      </c>
      <c r="O9" s="139" t="s">
        <v>128</v>
      </c>
      <c r="P9" s="161" t="s">
        <v>129</v>
      </c>
      <c r="Q9" s="161" t="s">
        <v>130</v>
      </c>
      <c r="R9" s="139" t="s">
        <v>131</v>
      </c>
      <c r="S9" s="139" t="s">
        <v>132</v>
      </c>
      <c r="T9" s="139" t="s">
        <v>133</v>
      </c>
      <c r="U9" s="139" t="s">
        <v>134</v>
      </c>
      <c r="V9" s="139" t="s">
        <v>135</v>
      </c>
      <c r="W9" s="139" t="s">
        <v>136</v>
      </c>
      <c r="X9" s="139" t="s">
        <v>137</v>
      </c>
      <c r="Y9" s="139" t="s">
        <v>138</v>
      </c>
      <c r="Z9" s="139" t="s">
        <v>139</v>
      </c>
      <c r="AA9" s="139" t="s">
        <v>140</v>
      </c>
      <c r="AB9" s="139" t="s">
        <v>141</v>
      </c>
      <c r="AC9" s="250"/>
      <c r="AD9" s="250"/>
      <c r="AE9" s="279"/>
      <c r="AF9" s="275"/>
      <c r="AG9" s="273"/>
      <c r="AI9" s="81"/>
      <c r="AJ9" s="80"/>
    </row>
    <row r="10" spans="1:36" ht="18" customHeight="1">
      <c r="A10" s="69" t="s">
        <v>32</v>
      </c>
      <c r="B10" s="57" t="s">
        <v>156</v>
      </c>
      <c r="C10" s="191"/>
      <c r="D10" s="192"/>
      <c r="E10" s="192"/>
      <c r="F10" s="192"/>
      <c r="G10" s="192"/>
      <c r="H10" s="192"/>
      <c r="I10" s="192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3"/>
      <c r="Z10" s="31"/>
      <c r="AA10" s="31"/>
      <c r="AB10" s="31"/>
      <c r="AC10" s="34">
        <f aca="true" t="shared" si="0" ref="AC10:AC41">SUM(C10:AB10)</f>
        <v>0</v>
      </c>
      <c r="AD10" s="3">
        <f>SUM(AC10,Plan1!AC10)</f>
        <v>355</v>
      </c>
      <c r="AE10" s="106">
        <v>32361</v>
      </c>
      <c r="AF10" s="23">
        <f aca="true" t="shared" si="1" ref="AF10:AF41">(AC10*100000)/AE10</f>
        <v>0</v>
      </c>
      <c r="AG10" s="35">
        <f aca="true" t="shared" si="2" ref="AG10:AG41">(AD10*100000)/AE10</f>
        <v>1096.999474676308</v>
      </c>
      <c r="AI10" s="78"/>
      <c r="AJ10" s="80"/>
    </row>
    <row r="11" spans="1:36" ht="18" customHeight="1">
      <c r="A11" s="75" t="s">
        <v>33</v>
      </c>
      <c r="B11" s="66" t="s">
        <v>157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27">
        <f t="shared" si="0"/>
        <v>0</v>
      </c>
      <c r="AD11" s="3">
        <f>SUM(AC11,Plan1!AC11)</f>
        <v>3</v>
      </c>
      <c r="AE11" s="106">
        <v>11893</v>
      </c>
      <c r="AF11" s="22">
        <f t="shared" si="1"/>
        <v>0</v>
      </c>
      <c r="AG11" s="4">
        <f t="shared" si="2"/>
        <v>25.22492222315648</v>
      </c>
      <c r="AI11" s="78"/>
      <c r="AJ11" s="80"/>
    </row>
    <row r="12" spans="1:36" ht="18" customHeight="1">
      <c r="A12" s="73" t="s">
        <v>34</v>
      </c>
      <c r="B12" s="57" t="s">
        <v>158</v>
      </c>
      <c r="C12" s="32"/>
      <c r="D12" s="169"/>
      <c r="E12" s="170"/>
      <c r="F12" s="170"/>
      <c r="G12" s="170"/>
      <c r="H12" s="170"/>
      <c r="I12" s="170"/>
      <c r="J12" s="170"/>
      <c r="K12" s="170"/>
      <c r="L12" s="170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1"/>
      <c r="X12" s="31"/>
      <c r="Y12" s="31"/>
      <c r="Z12" s="92"/>
      <c r="AA12" s="31"/>
      <c r="AB12" s="31"/>
      <c r="AC12" s="27">
        <f t="shared" si="0"/>
        <v>0</v>
      </c>
      <c r="AD12" s="3">
        <f>SUM(AC12,Plan1!AC12)</f>
        <v>4</v>
      </c>
      <c r="AE12" s="106">
        <v>10085</v>
      </c>
      <c r="AF12" s="22">
        <f t="shared" si="1"/>
        <v>0</v>
      </c>
      <c r="AG12" s="4">
        <f t="shared" si="2"/>
        <v>39.66286564204264</v>
      </c>
      <c r="AI12" s="78"/>
      <c r="AJ12" s="80"/>
    </row>
    <row r="13" spans="1:36" ht="18" customHeight="1">
      <c r="A13" s="70" t="s">
        <v>35</v>
      </c>
      <c r="B13" s="66" t="s">
        <v>159</v>
      </c>
      <c r="C13" s="166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90"/>
      <c r="Y13" s="190"/>
      <c r="Z13" s="194"/>
      <c r="AA13" s="195"/>
      <c r="AB13" s="196"/>
      <c r="AC13" s="27">
        <f t="shared" si="0"/>
        <v>0</v>
      </c>
      <c r="AD13" s="3">
        <f>SUM(AC13,Plan1!AC13)</f>
        <v>7</v>
      </c>
      <c r="AE13" s="106">
        <v>32146</v>
      </c>
      <c r="AF13" s="22">
        <f t="shared" si="1"/>
        <v>0</v>
      </c>
      <c r="AG13" s="4">
        <f t="shared" si="2"/>
        <v>21.77564860324768</v>
      </c>
      <c r="AI13" s="78"/>
      <c r="AJ13" s="80"/>
    </row>
    <row r="14" spans="1:36" ht="18" customHeight="1">
      <c r="A14" s="70" t="s">
        <v>36</v>
      </c>
      <c r="B14" s="66" t="s">
        <v>159</v>
      </c>
      <c r="C14" s="166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90"/>
      <c r="Y14" s="190"/>
      <c r="Z14" s="194"/>
      <c r="AA14" s="195"/>
      <c r="AB14" s="197"/>
      <c r="AC14" s="27">
        <f t="shared" si="0"/>
        <v>0</v>
      </c>
      <c r="AD14" s="3">
        <f>SUM(AC14,Plan1!AC14)</f>
        <v>64</v>
      </c>
      <c r="AE14" s="106">
        <v>15082</v>
      </c>
      <c r="AF14" s="22">
        <f t="shared" si="1"/>
        <v>0</v>
      </c>
      <c r="AG14" s="4">
        <f t="shared" si="2"/>
        <v>424.34690359368784</v>
      </c>
      <c r="AI14" s="78"/>
      <c r="AJ14" s="80"/>
    </row>
    <row r="15" spans="1:36" ht="18" customHeight="1">
      <c r="A15" s="91" t="s">
        <v>37</v>
      </c>
      <c r="B15" s="66" t="s">
        <v>158</v>
      </c>
      <c r="C15" s="165"/>
      <c r="D15" s="166"/>
      <c r="E15" s="167"/>
      <c r="F15" s="167"/>
      <c r="G15" s="167"/>
      <c r="H15" s="167"/>
      <c r="I15" s="167"/>
      <c r="J15" s="167"/>
      <c r="K15" s="167"/>
      <c r="L15" s="167"/>
      <c r="M15" s="31"/>
      <c r="N15" s="32"/>
      <c r="O15" s="32"/>
      <c r="P15" s="31"/>
      <c r="Q15" s="32"/>
      <c r="R15" s="31"/>
      <c r="S15" s="31"/>
      <c r="T15" s="32"/>
      <c r="U15" s="32"/>
      <c r="V15" s="32"/>
      <c r="W15" s="31"/>
      <c r="X15" s="31"/>
      <c r="Y15" s="31"/>
      <c r="Z15" s="92"/>
      <c r="AA15" s="31"/>
      <c r="AB15" s="31"/>
      <c r="AC15" s="27">
        <f t="shared" si="0"/>
        <v>0</v>
      </c>
      <c r="AD15" s="3">
        <f>SUM(AC15,Plan1!AC15)</f>
        <v>1</v>
      </c>
      <c r="AE15" s="106">
        <v>8022</v>
      </c>
      <c r="AF15" s="22">
        <f t="shared" si="1"/>
        <v>0</v>
      </c>
      <c r="AG15" s="4">
        <f t="shared" si="2"/>
        <v>12.465719272001994</v>
      </c>
      <c r="AI15" s="78"/>
      <c r="AJ15" s="80"/>
    </row>
    <row r="16" spans="1:36" ht="18" customHeight="1">
      <c r="A16" s="93" t="s">
        <v>38</v>
      </c>
      <c r="B16" s="94" t="s">
        <v>159</v>
      </c>
      <c r="C16" s="166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90"/>
      <c r="Y16" s="190"/>
      <c r="Z16" s="194"/>
      <c r="AA16" s="195"/>
      <c r="AB16" s="196"/>
      <c r="AC16" s="27">
        <f t="shared" si="0"/>
        <v>0</v>
      </c>
      <c r="AD16" s="3">
        <f>SUM(AC16,Plan1!AC16)</f>
        <v>105</v>
      </c>
      <c r="AE16" s="106">
        <v>28546</v>
      </c>
      <c r="AF16" s="22">
        <f t="shared" si="1"/>
        <v>0</v>
      </c>
      <c r="AG16" s="4">
        <f t="shared" si="2"/>
        <v>367.82736635605687</v>
      </c>
      <c r="AI16" s="78"/>
      <c r="AJ16" s="80"/>
    </row>
    <row r="17" spans="1:36" ht="18" customHeight="1">
      <c r="A17" s="70" t="s">
        <v>39</v>
      </c>
      <c r="B17" s="66" t="s">
        <v>159</v>
      </c>
      <c r="C17" s="166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90"/>
      <c r="Y17" s="190"/>
      <c r="Z17" s="194"/>
      <c r="AA17" s="190"/>
      <c r="AB17" s="198"/>
      <c r="AC17" s="160">
        <f t="shared" si="0"/>
        <v>0</v>
      </c>
      <c r="AD17" s="3">
        <f>SUM(AC17,Plan1!AC17)</f>
        <v>0</v>
      </c>
      <c r="AE17" s="106">
        <v>7932</v>
      </c>
      <c r="AF17" s="22">
        <f t="shared" si="1"/>
        <v>0</v>
      </c>
      <c r="AG17" s="4">
        <f t="shared" si="2"/>
        <v>0</v>
      </c>
      <c r="AI17" s="78"/>
      <c r="AJ17" s="80"/>
    </row>
    <row r="18" spans="1:36" ht="18" customHeight="1">
      <c r="A18" s="71" t="s">
        <v>40</v>
      </c>
      <c r="B18" s="66" t="s">
        <v>158</v>
      </c>
      <c r="C18" s="31"/>
      <c r="D18" s="172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88"/>
      <c r="V18" s="32"/>
      <c r="W18" s="31"/>
      <c r="X18" s="31"/>
      <c r="Y18" s="31"/>
      <c r="Z18" s="92"/>
      <c r="AA18" s="31"/>
      <c r="AB18" s="31"/>
      <c r="AC18" s="27">
        <f t="shared" si="0"/>
        <v>0</v>
      </c>
      <c r="AD18" s="3">
        <f>SUM(AC18,Plan1!AC18)</f>
        <v>315</v>
      </c>
      <c r="AE18" s="106">
        <v>98393</v>
      </c>
      <c r="AF18" s="22">
        <f t="shared" si="1"/>
        <v>0</v>
      </c>
      <c r="AG18" s="4">
        <f t="shared" si="2"/>
        <v>320.14472574268495</v>
      </c>
      <c r="AI18" s="78"/>
      <c r="AJ18" s="80"/>
    </row>
    <row r="19" spans="1:36" ht="18" customHeight="1">
      <c r="A19" s="71" t="s">
        <v>41</v>
      </c>
      <c r="B19" s="66" t="s">
        <v>159</v>
      </c>
      <c r="C19" s="186"/>
      <c r="D19" s="187"/>
      <c r="E19" s="187"/>
      <c r="F19" s="187"/>
      <c r="G19" s="18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90"/>
      <c r="Y19" s="190"/>
      <c r="Z19" s="194"/>
      <c r="AA19" s="190"/>
      <c r="AB19" s="190"/>
      <c r="AC19" s="27">
        <f t="shared" si="0"/>
        <v>0</v>
      </c>
      <c r="AD19" s="3">
        <f>SUM(AC19,Plan1!AC19)</f>
        <v>10</v>
      </c>
      <c r="AE19" s="106">
        <v>11804</v>
      </c>
      <c r="AF19" s="22">
        <f t="shared" si="1"/>
        <v>0</v>
      </c>
      <c r="AG19" s="4">
        <f t="shared" si="2"/>
        <v>84.71704506946797</v>
      </c>
      <c r="AI19" s="82"/>
      <c r="AJ19" s="80"/>
    </row>
    <row r="20" spans="1:36" ht="18" customHeight="1">
      <c r="A20" s="71" t="s">
        <v>153</v>
      </c>
      <c r="B20" s="66" t="s">
        <v>158</v>
      </c>
      <c r="C20" s="32"/>
      <c r="D20" s="171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31"/>
      <c r="S20" s="31"/>
      <c r="T20" s="32"/>
      <c r="U20" s="32"/>
      <c r="V20" s="32"/>
      <c r="W20" s="31"/>
      <c r="X20" s="31"/>
      <c r="Y20" s="31"/>
      <c r="Z20" s="92"/>
      <c r="AA20" s="31"/>
      <c r="AB20" s="31"/>
      <c r="AC20" s="27">
        <f t="shared" si="0"/>
        <v>0</v>
      </c>
      <c r="AD20" s="3">
        <f>SUM(AC20,Plan1!AC20)</f>
        <v>5</v>
      </c>
      <c r="AE20" s="106">
        <v>31794</v>
      </c>
      <c r="AF20" s="22">
        <f t="shared" si="1"/>
        <v>0</v>
      </c>
      <c r="AG20" s="4">
        <f t="shared" si="2"/>
        <v>15.726237654903441</v>
      </c>
      <c r="AI20" s="78"/>
      <c r="AJ20" s="80"/>
    </row>
    <row r="21" spans="1:36" ht="18" customHeight="1">
      <c r="A21" s="71" t="s">
        <v>43</v>
      </c>
      <c r="B21" s="66" t="s">
        <v>157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27">
        <f t="shared" si="0"/>
        <v>0</v>
      </c>
      <c r="AD21" s="3">
        <f>SUM(AC21,Plan1!AC21)</f>
        <v>623</v>
      </c>
      <c r="AE21" s="106">
        <v>45283</v>
      </c>
      <c r="AF21" s="22">
        <f t="shared" si="1"/>
        <v>0</v>
      </c>
      <c r="AG21" s="4">
        <f t="shared" si="2"/>
        <v>1375.7922399134334</v>
      </c>
      <c r="AI21" s="78"/>
      <c r="AJ21" s="80"/>
    </row>
    <row r="22" spans="1:36" ht="18" customHeight="1">
      <c r="A22" s="71" t="s">
        <v>44</v>
      </c>
      <c r="B22" s="66" t="s">
        <v>157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27">
        <f t="shared" si="0"/>
        <v>0</v>
      </c>
      <c r="AD22" s="3">
        <f>SUM(AC22,Plan1!AC22)</f>
        <v>9</v>
      </c>
      <c r="AE22" s="106">
        <v>15460</v>
      </c>
      <c r="AF22" s="22">
        <f t="shared" si="1"/>
        <v>0</v>
      </c>
      <c r="AG22" s="4">
        <f t="shared" si="2"/>
        <v>58.214747736093145</v>
      </c>
      <c r="AI22" s="78"/>
      <c r="AJ22" s="80"/>
    </row>
    <row r="23" spans="1:36" ht="18" customHeight="1">
      <c r="A23" s="71" t="s">
        <v>45</v>
      </c>
      <c r="B23" s="66" t="s">
        <v>159</v>
      </c>
      <c r="C23" s="181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90"/>
      <c r="Y23" s="190"/>
      <c r="Z23" s="187"/>
      <c r="AA23" s="190"/>
      <c r="AB23" s="190"/>
      <c r="AC23" s="27">
        <f t="shared" si="0"/>
        <v>0</v>
      </c>
      <c r="AD23" s="3">
        <f>SUM(AC23,Plan1!AC23)</f>
        <v>17</v>
      </c>
      <c r="AE23" s="106">
        <v>10254</v>
      </c>
      <c r="AF23" s="22">
        <f t="shared" si="1"/>
        <v>0</v>
      </c>
      <c r="AG23" s="4">
        <f t="shared" si="2"/>
        <v>165.78896040569535</v>
      </c>
      <c r="AI23" s="78"/>
      <c r="AJ23" s="80"/>
    </row>
    <row r="24" spans="1:36" ht="18" customHeight="1">
      <c r="A24" s="71" t="s">
        <v>46</v>
      </c>
      <c r="B24" s="66" t="s">
        <v>156</v>
      </c>
      <c r="C24" s="31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2"/>
      <c r="Z24" s="32"/>
      <c r="AA24" s="31"/>
      <c r="AB24" s="31"/>
      <c r="AC24" s="27">
        <f t="shared" si="0"/>
        <v>0</v>
      </c>
      <c r="AD24" s="3">
        <f>SUM(AC24,Plan1!AC24)</f>
        <v>0</v>
      </c>
      <c r="AE24" s="106">
        <v>12838</v>
      </c>
      <c r="AF24" s="22">
        <f t="shared" si="1"/>
        <v>0</v>
      </c>
      <c r="AG24" s="4">
        <f t="shared" si="2"/>
        <v>0</v>
      </c>
      <c r="AI24" s="78"/>
      <c r="AJ24" s="80"/>
    </row>
    <row r="25" spans="1:36" ht="18" customHeight="1">
      <c r="A25" s="71" t="s">
        <v>47</v>
      </c>
      <c r="B25" s="66" t="s">
        <v>159</v>
      </c>
      <c r="C25" s="181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90"/>
      <c r="Y25" s="190"/>
      <c r="Z25" s="187"/>
      <c r="AA25" s="190"/>
      <c r="AB25" s="199"/>
      <c r="AC25" s="27">
        <f t="shared" si="0"/>
        <v>0</v>
      </c>
      <c r="AD25" s="3">
        <f>SUM(AC25,Plan1!AC25)</f>
        <v>371</v>
      </c>
      <c r="AE25" s="106">
        <v>211649</v>
      </c>
      <c r="AF25" s="22">
        <f t="shared" si="1"/>
        <v>0</v>
      </c>
      <c r="AG25" s="4">
        <f t="shared" si="2"/>
        <v>175.2902210735699</v>
      </c>
      <c r="AI25" s="78"/>
      <c r="AJ25" s="80"/>
    </row>
    <row r="26" spans="1:36" ht="18" customHeight="1">
      <c r="A26" s="71" t="s">
        <v>48</v>
      </c>
      <c r="B26" s="67" t="s">
        <v>156</v>
      </c>
      <c r="C26" s="32"/>
      <c r="D26" s="56"/>
      <c r="E26" s="56"/>
      <c r="F26" s="56"/>
      <c r="G26" s="56"/>
      <c r="H26" s="56"/>
      <c r="I26" s="56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1"/>
      <c r="Z26" s="31"/>
      <c r="AA26" s="31"/>
      <c r="AB26" s="31"/>
      <c r="AC26" s="160">
        <f t="shared" si="0"/>
        <v>0</v>
      </c>
      <c r="AD26" s="3">
        <f>SUM(AC26,Plan1!AC26)</f>
        <v>487</v>
      </c>
      <c r="AE26" s="106">
        <v>387368</v>
      </c>
      <c r="AF26" s="22">
        <f t="shared" si="1"/>
        <v>0</v>
      </c>
      <c r="AG26" s="4">
        <f t="shared" si="2"/>
        <v>125.72024534809277</v>
      </c>
      <c r="AI26" s="82"/>
      <c r="AJ26" s="80"/>
    </row>
    <row r="27" spans="1:36" ht="18" customHeight="1">
      <c r="A27" s="71" t="s">
        <v>49</v>
      </c>
      <c r="B27" s="66" t="s">
        <v>159</v>
      </c>
      <c r="C27" s="166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200"/>
      <c r="Y27" s="200"/>
      <c r="Z27" s="194"/>
      <c r="AA27" s="200"/>
      <c r="AB27" s="200"/>
      <c r="AC27" s="27">
        <f t="shared" si="0"/>
        <v>0</v>
      </c>
      <c r="AD27" s="3">
        <f>SUM(AC27,Plan1!AC27)</f>
        <v>4</v>
      </c>
      <c r="AE27" s="106">
        <v>38304</v>
      </c>
      <c r="AF27" s="22">
        <f t="shared" si="1"/>
        <v>0</v>
      </c>
      <c r="AG27" s="4">
        <f t="shared" si="2"/>
        <v>10.442773600668337</v>
      </c>
      <c r="AI27" s="80"/>
      <c r="AJ27" s="80"/>
    </row>
    <row r="28" spans="1:36" ht="18" customHeight="1">
      <c r="A28" s="71" t="s">
        <v>50</v>
      </c>
      <c r="B28" s="66" t="s">
        <v>158</v>
      </c>
      <c r="C28" s="165"/>
      <c r="D28" s="166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74"/>
      <c r="V28" s="165"/>
      <c r="W28" s="189"/>
      <c r="X28" s="165"/>
      <c r="Y28" s="165"/>
      <c r="Z28" s="165"/>
      <c r="AA28" s="31"/>
      <c r="AB28" s="31"/>
      <c r="AC28" s="27">
        <f t="shared" si="0"/>
        <v>0</v>
      </c>
      <c r="AD28" s="3">
        <f>SUM(AC28,Plan1!AC28)</f>
        <v>169</v>
      </c>
      <c r="AE28" s="106">
        <v>124525</v>
      </c>
      <c r="AF28" s="22">
        <f t="shared" si="1"/>
        <v>0</v>
      </c>
      <c r="AG28" s="4">
        <f t="shared" si="2"/>
        <v>135.71571973499297</v>
      </c>
      <c r="AI28" s="80"/>
      <c r="AJ28" s="80"/>
    </row>
    <row r="29" spans="1:33" ht="18" customHeight="1">
      <c r="A29" s="71" t="s">
        <v>51</v>
      </c>
      <c r="B29" s="66" t="s">
        <v>157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27">
        <f t="shared" si="0"/>
        <v>0</v>
      </c>
      <c r="AD29" s="3">
        <f>SUM(AC29,Plan1!AC29)</f>
        <v>11</v>
      </c>
      <c r="AE29" s="106">
        <v>31574</v>
      </c>
      <c r="AF29" s="22">
        <f t="shared" si="1"/>
        <v>0</v>
      </c>
      <c r="AG29" s="4">
        <f t="shared" si="2"/>
        <v>34.83879141065434</v>
      </c>
    </row>
    <row r="30" spans="1:33" ht="18" customHeight="1">
      <c r="A30" s="71" t="s">
        <v>52</v>
      </c>
      <c r="B30" s="66" t="s">
        <v>156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2"/>
      <c r="Y30" s="32"/>
      <c r="Z30" s="32"/>
      <c r="AA30" s="31"/>
      <c r="AB30" s="31"/>
      <c r="AC30" s="27">
        <f t="shared" si="0"/>
        <v>0</v>
      </c>
      <c r="AD30" s="3">
        <f>SUM(AC30,Plan1!AC30)</f>
        <v>2</v>
      </c>
      <c r="AE30" s="106">
        <v>12944</v>
      </c>
      <c r="AF30" s="22">
        <f t="shared" si="1"/>
        <v>0</v>
      </c>
      <c r="AG30" s="4">
        <f t="shared" si="2"/>
        <v>15.451174289245984</v>
      </c>
    </row>
    <row r="31" spans="1:33" ht="18" customHeight="1">
      <c r="A31" s="71" t="s">
        <v>53</v>
      </c>
      <c r="B31" s="66" t="s">
        <v>159</v>
      </c>
      <c r="C31" s="166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200"/>
      <c r="Y31" s="200"/>
      <c r="Z31" s="194"/>
      <c r="AA31" s="200"/>
      <c r="AB31" s="200"/>
      <c r="AC31" s="27">
        <f t="shared" si="0"/>
        <v>0</v>
      </c>
      <c r="AD31" s="3">
        <f>SUM(AC31,Plan1!AC31)</f>
        <v>1</v>
      </c>
      <c r="AE31" s="106">
        <v>4612</v>
      </c>
      <c r="AF31" s="22">
        <f t="shared" si="1"/>
        <v>0</v>
      </c>
      <c r="AG31" s="4">
        <f t="shared" si="2"/>
        <v>21.682567215958368</v>
      </c>
    </row>
    <row r="32" spans="1:33" ht="18" customHeight="1">
      <c r="A32" s="71" t="s">
        <v>54</v>
      </c>
      <c r="B32" s="66" t="s">
        <v>156</v>
      </c>
      <c r="C32" s="32"/>
      <c r="D32" s="56"/>
      <c r="E32" s="56"/>
      <c r="F32" s="56"/>
      <c r="G32" s="56"/>
      <c r="H32" s="56"/>
      <c r="I32" s="56"/>
      <c r="J32" s="32"/>
      <c r="K32" s="32"/>
      <c r="L32" s="32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27">
        <f t="shared" si="0"/>
        <v>0</v>
      </c>
      <c r="AD32" s="3">
        <f>SUM(AC32,Plan1!AC32)</f>
        <v>14</v>
      </c>
      <c r="AE32" s="106">
        <v>34757</v>
      </c>
      <c r="AF32" s="22">
        <f t="shared" si="1"/>
        <v>0</v>
      </c>
      <c r="AG32" s="4">
        <f t="shared" si="2"/>
        <v>40.279655896653914</v>
      </c>
    </row>
    <row r="33" spans="1:33" ht="18" customHeight="1">
      <c r="A33" s="71" t="s">
        <v>55</v>
      </c>
      <c r="B33" s="66" t="s">
        <v>159</v>
      </c>
      <c r="C33" s="166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200"/>
      <c r="Y33" s="200"/>
      <c r="Z33" s="194"/>
      <c r="AA33" s="200"/>
      <c r="AB33" s="201"/>
      <c r="AC33" s="27">
        <f t="shared" si="0"/>
        <v>0</v>
      </c>
      <c r="AD33" s="3">
        <f>SUM(AC33,Plan1!AC33)</f>
        <v>0</v>
      </c>
      <c r="AE33" s="106">
        <v>6949</v>
      </c>
      <c r="AF33" s="22">
        <f t="shared" si="1"/>
        <v>0</v>
      </c>
      <c r="AG33" s="4">
        <f t="shared" si="2"/>
        <v>0</v>
      </c>
    </row>
    <row r="34" spans="1:33" ht="18" customHeight="1">
      <c r="A34" s="71" t="s">
        <v>56</v>
      </c>
      <c r="B34" s="66" t="s">
        <v>157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27">
        <f t="shared" si="0"/>
        <v>0</v>
      </c>
      <c r="AD34" s="3">
        <f>SUM(AC34,Plan1!AC34)</f>
        <v>1</v>
      </c>
      <c r="AE34" s="106">
        <v>24217</v>
      </c>
      <c r="AF34" s="22">
        <f t="shared" si="1"/>
        <v>0</v>
      </c>
      <c r="AG34" s="4">
        <f t="shared" si="2"/>
        <v>4.129330635503985</v>
      </c>
    </row>
    <row r="35" spans="1:33" ht="18" customHeight="1">
      <c r="A35" s="71" t="s">
        <v>57</v>
      </c>
      <c r="B35" s="66" t="s">
        <v>156</v>
      </c>
      <c r="C35" s="56"/>
      <c r="D35" s="56"/>
      <c r="E35" s="56"/>
      <c r="F35" s="56"/>
      <c r="G35" s="56"/>
      <c r="H35" s="56"/>
      <c r="I35" s="56"/>
      <c r="J35" s="32"/>
      <c r="K35" s="32"/>
      <c r="L35" s="32"/>
      <c r="M35" s="32"/>
      <c r="N35" s="32"/>
      <c r="O35" s="32"/>
      <c r="P35" s="32"/>
      <c r="Q35" s="32"/>
      <c r="R35" s="32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27">
        <f t="shared" si="0"/>
        <v>0</v>
      </c>
      <c r="AD35" s="3">
        <f>SUM(AC35,Plan1!AC35)</f>
        <v>15</v>
      </c>
      <c r="AE35" s="106">
        <v>20757</v>
      </c>
      <c r="AF35" s="22">
        <f t="shared" si="1"/>
        <v>0</v>
      </c>
      <c r="AG35" s="4">
        <f t="shared" si="2"/>
        <v>72.26477814713108</v>
      </c>
    </row>
    <row r="36" spans="1:35" ht="18" customHeight="1">
      <c r="A36" s="71" t="s">
        <v>168</v>
      </c>
      <c r="B36" s="66" t="s">
        <v>158</v>
      </c>
      <c r="C36" s="165"/>
      <c r="D36" s="166"/>
      <c r="E36" s="167"/>
      <c r="F36" s="167"/>
      <c r="G36" s="167"/>
      <c r="H36" s="167"/>
      <c r="I36" s="167"/>
      <c r="J36" s="167"/>
      <c r="K36" s="167"/>
      <c r="L36" s="167"/>
      <c r="M36" s="31"/>
      <c r="N36" s="32"/>
      <c r="O36" s="32"/>
      <c r="P36" s="31"/>
      <c r="Q36" s="32"/>
      <c r="R36" s="31"/>
      <c r="S36" s="31"/>
      <c r="T36" s="32"/>
      <c r="U36" s="32"/>
      <c r="V36" s="32"/>
      <c r="W36" s="31"/>
      <c r="X36" s="31"/>
      <c r="Y36" s="31"/>
      <c r="Z36" s="31"/>
      <c r="AA36" s="31"/>
      <c r="AB36" s="31"/>
      <c r="AC36" s="27">
        <f t="shared" si="0"/>
        <v>0</v>
      </c>
      <c r="AD36" s="3">
        <f>SUM(AC36,Plan1!AC36)</f>
        <v>0</v>
      </c>
      <c r="AE36" s="106">
        <v>12600</v>
      </c>
      <c r="AF36" s="22">
        <f t="shared" si="1"/>
        <v>0</v>
      </c>
      <c r="AG36" s="4">
        <f t="shared" si="2"/>
        <v>0</v>
      </c>
      <c r="AI36" s="80"/>
    </row>
    <row r="37" spans="1:33" ht="18" customHeight="1">
      <c r="A37" s="71" t="s">
        <v>59</v>
      </c>
      <c r="B37" s="66" t="s">
        <v>159</v>
      </c>
      <c r="C37" s="166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90"/>
      <c r="Y37" s="190"/>
      <c r="Z37" s="190"/>
      <c r="AA37" s="190"/>
      <c r="AB37" s="199"/>
      <c r="AC37" s="27">
        <f t="shared" si="0"/>
        <v>0</v>
      </c>
      <c r="AD37" s="3">
        <f>SUM(AC37,Plan1!AC37)</f>
        <v>24</v>
      </c>
      <c r="AE37" s="106">
        <v>31201</v>
      </c>
      <c r="AF37" s="22">
        <f t="shared" si="1"/>
        <v>0</v>
      </c>
      <c r="AG37" s="4">
        <f t="shared" si="2"/>
        <v>76.92061151886158</v>
      </c>
    </row>
    <row r="38" spans="1:33" ht="18" customHeight="1">
      <c r="A38" s="71" t="s">
        <v>60</v>
      </c>
      <c r="B38" s="67" t="s">
        <v>156</v>
      </c>
      <c r="C38" s="162"/>
      <c r="D38" s="56"/>
      <c r="E38" s="56"/>
      <c r="F38" s="56"/>
      <c r="G38" s="56"/>
      <c r="H38" s="56"/>
      <c r="I38" s="56"/>
      <c r="J38" s="56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1"/>
      <c r="Z38" s="31"/>
      <c r="AA38" s="31"/>
      <c r="AB38" s="31"/>
      <c r="AC38" s="27">
        <f t="shared" si="0"/>
        <v>0</v>
      </c>
      <c r="AD38" s="3">
        <f>SUM(AC38,Plan1!AC38)</f>
        <v>39</v>
      </c>
      <c r="AE38" s="106">
        <v>123166</v>
      </c>
      <c r="AF38" s="22">
        <f t="shared" si="1"/>
        <v>0</v>
      </c>
      <c r="AG38" s="4">
        <f t="shared" si="2"/>
        <v>31.664582758228732</v>
      </c>
    </row>
    <row r="39" spans="1:33" ht="18" customHeight="1">
      <c r="A39" s="71" t="s">
        <v>61</v>
      </c>
      <c r="B39" s="66" t="s">
        <v>156</v>
      </c>
      <c r="C39" s="56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27">
        <f t="shared" si="0"/>
        <v>0</v>
      </c>
      <c r="AD39" s="3">
        <f>SUM(AC39,Plan1!AC39)</f>
        <v>5</v>
      </c>
      <c r="AE39" s="106">
        <v>25882</v>
      </c>
      <c r="AF39" s="22">
        <f t="shared" si="1"/>
        <v>0</v>
      </c>
      <c r="AG39" s="4">
        <f t="shared" si="2"/>
        <v>19.318445251526157</v>
      </c>
    </row>
    <row r="40" spans="1:33" ht="18" customHeight="1">
      <c r="A40" s="71" t="s">
        <v>62</v>
      </c>
      <c r="B40" s="66" t="s">
        <v>158</v>
      </c>
      <c r="C40" s="165"/>
      <c r="D40" s="166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32"/>
      <c r="R40" s="31"/>
      <c r="S40" s="31"/>
      <c r="T40" s="32"/>
      <c r="U40" s="32"/>
      <c r="V40" s="32"/>
      <c r="W40" s="31"/>
      <c r="X40" s="31"/>
      <c r="Y40" s="31"/>
      <c r="Z40" s="31"/>
      <c r="AA40" s="31"/>
      <c r="AB40" s="31"/>
      <c r="AC40" s="27">
        <f t="shared" si="0"/>
        <v>0</v>
      </c>
      <c r="AD40" s="3">
        <f>SUM(AC40,Plan1!AC40)</f>
        <v>21</v>
      </c>
      <c r="AE40" s="106">
        <v>12581</v>
      </c>
      <c r="AF40" s="22">
        <f t="shared" si="1"/>
        <v>0</v>
      </c>
      <c r="AG40" s="4">
        <f t="shared" si="2"/>
        <v>166.91836896908035</v>
      </c>
    </row>
    <row r="41" spans="1:33" ht="18" customHeight="1">
      <c r="A41" s="71" t="s">
        <v>63</v>
      </c>
      <c r="B41" s="66" t="s">
        <v>159</v>
      </c>
      <c r="C41" s="166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200"/>
      <c r="Y41" s="200"/>
      <c r="Z41" s="200"/>
      <c r="AA41" s="200"/>
      <c r="AB41" s="201"/>
      <c r="AC41" s="27">
        <f t="shared" si="0"/>
        <v>0</v>
      </c>
      <c r="AD41" s="3">
        <f>SUM(AC41,Plan1!AC41)</f>
        <v>0</v>
      </c>
      <c r="AE41" s="106">
        <v>9373</v>
      </c>
      <c r="AF41" s="22">
        <f t="shared" si="1"/>
        <v>0</v>
      </c>
      <c r="AG41" s="4">
        <f t="shared" si="2"/>
        <v>0</v>
      </c>
    </row>
    <row r="42" spans="1:33" ht="18" customHeight="1">
      <c r="A42" s="71" t="s">
        <v>64</v>
      </c>
      <c r="B42" s="66" t="s">
        <v>159</v>
      </c>
      <c r="C42" s="166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200"/>
      <c r="Y42" s="200"/>
      <c r="Z42" s="200"/>
      <c r="AA42" s="200"/>
      <c r="AB42" s="200"/>
      <c r="AC42" s="27">
        <f aca="true" t="shared" si="3" ref="AC42:AC73">SUM(C42:AB42)</f>
        <v>0</v>
      </c>
      <c r="AD42" s="3">
        <f>SUM(AC42,Plan1!AC42)</f>
        <v>20</v>
      </c>
      <c r="AE42" s="106">
        <v>14016</v>
      </c>
      <c r="AF42" s="22">
        <f aca="true" t="shared" si="4" ref="AF42:AF73">(AC42*100000)/AE42</f>
        <v>0</v>
      </c>
      <c r="AG42" s="4">
        <f aca="true" t="shared" si="5" ref="AG42:AG73">(AD42*100000)/AE42</f>
        <v>142.69406392694063</v>
      </c>
    </row>
    <row r="43" spans="1:33" ht="18" customHeight="1">
      <c r="A43" s="71" t="s">
        <v>65</v>
      </c>
      <c r="B43" s="66" t="s">
        <v>159</v>
      </c>
      <c r="C43" s="166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200"/>
      <c r="Y43" s="200"/>
      <c r="Z43" s="200"/>
      <c r="AA43" s="200"/>
      <c r="AB43" s="201"/>
      <c r="AC43" s="27">
        <f t="shared" si="3"/>
        <v>0</v>
      </c>
      <c r="AD43" s="3">
        <f>SUM(AC43,Plan1!AC43)</f>
        <v>1</v>
      </c>
      <c r="AE43" s="106">
        <v>13380</v>
      </c>
      <c r="AF43" s="22">
        <f t="shared" si="4"/>
        <v>0</v>
      </c>
      <c r="AG43" s="4">
        <f t="shared" si="5"/>
        <v>7.473841554559043</v>
      </c>
    </row>
    <row r="44" spans="1:33" ht="18" customHeight="1">
      <c r="A44" s="71" t="s">
        <v>66</v>
      </c>
      <c r="B44" s="66" t="s">
        <v>156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27">
        <f t="shared" si="3"/>
        <v>0</v>
      </c>
      <c r="AD44" s="3">
        <f>SUM(AC44,Plan1!AC44)</f>
        <v>4</v>
      </c>
      <c r="AE44" s="106">
        <v>14815</v>
      </c>
      <c r="AF44" s="22">
        <f t="shared" si="4"/>
        <v>0</v>
      </c>
      <c r="AG44" s="4">
        <f t="shared" si="5"/>
        <v>26.999662504218698</v>
      </c>
    </row>
    <row r="45" spans="1:33" ht="18" customHeight="1">
      <c r="A45" s="71" t="s">
        <v>67</v>
      </c>
      <c r="B45" s="66" t="s">
        <v>159</v>
      </c>
      <c r="C45" s="166"/>
      <c r="D45" s="18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200"/>
      <c r="Y45" s="200"/>
      <c r="Z45" s="200"/>
      <c r="AA45" s="200"/>
      <c r="AB45" s="200"/>
      <c r="AC45" s="27">
        <f t="shared" si="3"/>
        <v>0</v>
      </c>
      <c r="AD45" s="3">
        <f>SUM(AC45,Plan1!AC45)</f>
        <v>36</v>
      </c>
      <c r="AE45" s="106">
        <v>34628</v>
      </c>
      <c r="AF45" s="22">
        <f t="shared" si="4"/>
        <v>0</v>
      </c>
      <c r="AG45" s="4">
        <f t="shared" si="5"/>
        <v>103.96211158599976</v>
      </c>
    </row>
    <row r="46" spans="1:33" ht="18" customHeight="1">
      <c r="A46" s="71" t="s">
        <v>68</v>
      </c>
      <c r="B46" s="66" t="s">
        <v>156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27">
        <f t="shared" si="3"/>
        <v>0</v>
      </c>
      <c r="AD46" s="3">
        <f>SUM(AC46,Plan1!AC46)</f>
        <v>2</v>
      </c>
      <c r="AE46" s="106">
        <v>11231</v>
      </c>
      <c r="AF46" s="22">
        <f t="shared" si="4"/>
        <v>0</v>
      </c>
      <c r="AG46" s="4">
        <f t="shared" si="5"/>
        <v>17.80785326328911</v>
      </c>
    </row>
    <row r="47" spans="1:33" ht="18" customHeight="1">
      <c r="A47" s="71" t="s">
        <v>69</v>
      </c>
      <c r="B47" s="66" t="s">
        <v>159</v>
      </c>
      <c r="C47" s="166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6"/>
      <c r="O47" s="166"/>
      <c r="P47" s="166"/>
      <c r="Q47" s="166"/>
      <c r="R47" s="166"/>
      <c r="S47" s="166"/>
      <c r="T47" s="166"/>
      <c r="U47" s="166"/>
      <c r="V47" s="167"/>
      <c r="W47" s="167"/>
      <c r="X47" s="200"/>
      <c r="Y47" s="200"/>
      <c r="Z47" s="200"/>
      <c r="AA47" s="185"/>
      <c r="AB47" s="200"/>
      <c r="AC47" s="27">
        <f t="shared" si="3"/>
        <v>0</v>
      </c>
      <c r="AD47" s="3">
        <f>SUM(AC47,Plan1!AC47)</f>
        <v>3</v>
      </c>
      <c r="AE47" s="106">
        <v>29896</v>
      </c>
      <c r="AF47" s="22">
        <f t="shared" si="4"/>
        <v>0</v>
      </c>
      <c r="AG47" s="4">
        <f t="shared" si="5"/>
        <v>10.034787262510035</v>
      </c>
    </row>
    <row r="48" spans="1:33" ht="18" customHeight="1">
      <c r="A48" s="70" t="s">
        <v>70</v>
      </c>
      <c r="B48" s="66" t="s">
        <v>157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27">
        <f t="shared" si="3"/>
        <v>0</v>
      </c>
      <c r="AD48" s="3">
        <f>SUM(AC48,Plan1!AC48)</f>
        <v>59</v>
      </c>
      <c r="AE48" s="106">
        <v>29642</v>
      </c>
      <c r="AF48" s="23">
        <f t="shared" si="4"/>
        <v>0</v>
      </c>
      <c r="AG48" s="4">
        <f t="shared" si="5"/>
        <v>199.04190000674717</v>
      </c>
    </row>
    <row r="49" spans="1:33" ht="18" customHeight="1">
      <c r="A49" s="71" t="s">
        <v>71</v>
      </c>
      <c r="B49" s="66" t="s">
        <v>159</v>
      </c>
      <c r="C49" s="166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85"/>
      <c r="O49" s="167"/>
      <c r="P49" s="167"/>
      <c r="Q49" s="167"/>
      <c r="R49" s="167"/>
      <c r="S49" s="167"/>
      <c r="T49" s="167"/>
      <c r="U49" s="167"/>
      <c r="V49" s="167"/>
      <c r="W49" s="167"/>
      <c r="X49" s="200"/>
      <c r="Y49" s="200"/>
      <c r="Z49" s="200"/>
      <c r="AA49" s="78"/>
      <c r="AB49" s="200"/>
      <c r="AC49" s="27">
        <f t="shared" si="3"/>
        <v>0</v>
      </c>
      <c r="AD49" s="3">
        <f>SUM(AC49,Plan1!AC49)</f>
        <v>3</v>
      </c>
      <c r="AE49" s="106">
        <v>12036</v>
      </c>
      <c r="AF49" s="22">
        <f t="shared" si="4"/>
        <v>0</v>
      </c>
      <c r="AG49" s="4">
        <f t="shared" si="5"/>
        <v>24.92522432701894</v>
      </c>
    </row>
    <row r="50" spans="1:33" ht="18" customHeight="1">
      <c r="A50" s="71" t="s">
        <v>72</v>
      </c>
      <c r="B50" s="66" t="s">
        <v>158</v>
      </c>
      <c r="C50" s="165"/>
      <c r="D50" s="166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32"/>
      <c r="R50" s="31"/>
      <c r="S50" s="31"/>
      <c r="T50" s="32"/>
      <c r="U50" s="32"/>
      <c r="V50" s="32"/>
      <c r="W50" s="31"/>
      <c r="X50" s="31"/>
      <c r="Y50" s="31"/>
      <c r="Z50" s="31"/>
      <c r="AA50" s="31"/>
      <c r="AB50" s="31"/>
      <c r="AC50" s="27">
        <f t="shared" si="3"/>
        <v>0</v>
      </c>
      <c r="AD50" s="3">
        <f>SUM(AC50,Plan1!AC50)</f>
        <v>16</v>
      </c>
      <c r="AE50" s="106">
        <v>17168</v>
      </c>
      <c r="AF50" s="22">
        <f t="shared" si="4"/>
        <v>0</v>
      </c>
      <c r="AG50" s="4">
        <f t="shared" si="5"/>
        <v>93.19664492078286</v>
      </c>
    </row>
    <row r="51" spans="1:33" ht="18" customHeight="1">
      <c r="A51" s="71" t="s">
        <v>73</v>
      </c>
      <c r="B51" s="66" t="s">
        <v>156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1"/>
      <c r="Y51" s="31"/>
      <c r="Z51" s="31"/>
      <c r="AA51" s="31"/>
      <c r="AB51" s="31"/>
      <c r="AC51" s="27">
        <f t="shared" si="3"/>
        <v>0</v>
      </c>
      <c r="AD51" s="3">
        <f>SUM(AC51,Plan1!AC51)</f>
        <v>9</v>
      </c>
      <c r="AE51" s="106">
        <v>11457</v>
      </c>
      <c r="AF51" s="22">
        <f t="shared" si="4"/>
        <v>0</v>
      </c>
      <c r="AG51" s="4">
        <f t="shared" si="5"/>
        <v>78.55459544383346</v>
      </c>
    </row>
    <row r="52" spans="1:33" ht="18" customHeight="1">
      <c r="A52" s="71" t="s">
        <v>74</v>
      </c>
      <c r="B52" s="67" t="s">
        <v>158</v>
      </c>
      <c r="C52" s="165"/>
      <c r="D52" s="166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74"/>
      <c r="V52" s="165"/>
      <c r="W52" s="189"/>
      <c r="X52" s="165"/>
      <c r="Y52" s="165"/>
      <c r="Z52" s="165"/>
      <c r="AA52" s="31"/>
      <c r="AB52" s="31"/>
      <c r="AC52" s="27">
        <f t="shared" si="3"/>
        <v>0</v>
      </c>
      <c r="AD52" s="3">
        <f>SUM(AC52,Plan1!AC52)</f>
        <v>940</v>
      </c>
      <c r="AE52" s="106">
        <v>169048</v>
      </c>
      <c r="AF52" s="22">
        <f t="shared" si="4"/>
        <v>0</v>
      </c>
      <c r="AG52" s="4">
        <f t="shared" si="5"/>
        <v>556.0550849462875</v>
      </c>
    </row>
    <row r="53" spans="1:33" ht="18" customHeight="1">
      <c r="A53" s="71" t="s">
        <v>75</v>
      </c>
      <c r="B53" s="66" t="s">
        <v>158</v>
      </c>
      <c r="C53" s="165"/>
      <c r="D53" s="166"/>
      <c r="E53" s="167"/>
      <c r="F53" s="167"/>
      <c r="G53" s="167"/>
      <c r="H53" s="167"/>
      <c r="I53" s="167"/>
      <c r="J53" s="167"/>
      <c r="K53" s="167"/>
      <c r="L53" s="167"/>
      <c r="M53" s="31"/>
      <c r="N53" s="32"/>
      <c r="O53" s="32"/>
      <c r="P53" s="31"/>
      <c r="Q53" s="32"/>
      <c r="R53" s="31"/>
      <c r="S53" s="31"/>
      <c r="T53" s="32"/>
      <c r="U53" s="32"/>
      <c r="V53" s="32"/>
      <c r="W53" s="31"/>
      <c r="X53" s="31"/>
      <c r="Y53" s="31"/>
      <c r="Z53" s="31"/>
      <c r="AA53" s="31"/>
      <c r="AB53" s="31"/>
      <c r="AC53" s="27">
        <f t="shared" si="3"/>
        <v>0</v>
      </c>
      <c r="AD53" s="3">
        <f>SUM(AC53,Plan1!AC53)</f>
        <v>3</v>
      </c>
      <c r="AE53" s="106">
        <v>15419</v>
      </c>
      <c r="AF53" s="22">
        <f t="shared" si="4"/>
        <v>0</v>
      </c>
      <c r="AG53" s="4">
        <f t="shared" si="5"/>
        <v>19.45651468966859</v>
      </c>
    </row>
    <row r="54" spans="1:33" ht="18" customHeight="1">
      <c r="A54" s="71" t="s">
        <v>76</v>
      </c>
      <c r="B54" s="66" t="s">
        <v>159</v>
      </c>
      <c r="C54" s="166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78"/>
      <c r="O54" s="167"/>
      <c r="P54" s="167"/>
      <c r="Q54" s="167"/>
      <c r="R54" s="167"/>
      <c r="S54" s="167"/>
      <c r="T54" s="167"/>
      <c r="U54" s="167"/>
      <c r="V54" s="167"/>
      <c r="W54" s="167"/>
      <c r="X54" s="200"/>
      <c r="Y54" s="200"/>
      <c r="Z54" s="200"/>
      <c r="AA54" s="200"/>
      <c r="AB54" s="200"/>
      <c r="AC54" s="27">
        <f t="shared" si="3"/>
        <v>0</v>
      </c>
      <c r="AD54" s="3">
        <f>SUM(AC54,Plan1!AC54)</f>
        <v>16</v>
      </c>
      <c r="AE54" s="106">
        <v>38670</v>
      </c>
      <c r="AF54" s="22">
        <f t="shared" si="4"/>
        <v>0</v>
      </c>
      <c r="AG54" s="4">
        <f t="shared" si="5"/>
        <v>41.37574347039048</v>
      </c>
    </row>
    <row r="55" spans="1:33" ht="18" customHeight="1">
      <c r="A55" s="71" t="s">
        <v>77</v>
      </c>
      <c r="B55" s="66" t="s">
        <v>156</v>
      </c>
      <c r="C55" s="32"/>
      <c r="D55" s="56"/>
      <c r="E55" s="56"/>
      <c r="F55" s="56"/>
      <c r="G55" s="56"/>
      <c r="H55" s="56"/>
      <c r="I55" s="56"/>
      <c r="J55" s="56"/>
      <c r="K55" s="56"/>
      <c r="L55" s="56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27">
        <f t="shared" si="3"/>
        <v>0</v>
      </c>
      <c r="AD55" s="3">
        <f>SUM(AC55,Plan1!AC55)</f>
        <v>13</v>
      </c>
      <c r="AE55" s="106">
        <v>16545</v>
      </c>
      <c r="AF55" s="22">
        <f t="shared" si="4"/>
        <v>0</v>
      </c>
      <c r="AG55" s="4">
        <f t="shared" si="5"/>
        <v>78.57358718646117</v>
      </c>
    </row>
    <row r="56" spans="1:33" ht="18" customHeight="1">
      <c r="A56" s="71" t="s">
        <v>78</v>
      </c>
      <c r="B56" s="66" t="s">
        <v>158</v>
      </c>
      <c r="C56" s="31"/>
      <c r="D56" s="172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32"/>
      <c r="V56" s="32"/>
      <c r="W56" s="31"/>
      <c r="X56" s="31"/>
      <c r="Y56" s="31"/>
      <c r="Z56" s="31"/>
      <c r="AA56" s="31"/>
      <c r="AB56" s="31"/>
      <c r="AC56" s="27">
        <f t="shared" si="3"/>
        <v>0</v>
      </c>
      <c r="AD56" s="3">
        <f>SUM(AC56,Plan1!AC56)</f>
        <v>8</v>
      </c>
      <c r="AE56" s="106">
        <v>12602</v>
      </c>
      <c r="AF56" s="22">
        <f t="shared" si="4"/>
        <v>0</v>
      </c>
      <c r="AG56" s="4">
        <f t="shared" si="5"/>
        <v>63.481986986192666</v>
      </c>
    </row>
    <row r="57" spans="1:33" ht="18" customHeight="1">
      <c r="A57" s="71" t="s">
        <v>79</v>
      </c>
      <c r="B57" s="66" t="s">
        <v>159</v>
      </c>
      <c r="C57" s="166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90"/>
      <c r="Y57" s="190"/>
      <c r="Z57" s="190"/>
      <c r="AA57" s="190"/>
      <c r="AB57" s="201"/>
      <c r="AC57" s="27">
        <f t="shared" si="3"/>
        <v>0</v>
      </c>
      <c r="AD57" s="3">
        <f>SUM(AC57,Plan1!AC57)</f>
        <v>11</v>
      </c>
      <c r="AE57" s="106">
        <v>27388</v>
      </c>
      <c r="AF57" s="22">
        <f t="shared" si="4"/>
        <v>0</v>
      </c>
      <c r="AG57" s="4">
        <f t="shared" si="5"/>
        <v>40.1635752884475</v>
      </c>
    </row>
    <row r="58" spans="1:33" ht="18" customHeight="1">
      <c r="A58" s="71" t="s">
        <v>80</v>
      </c>
      <c r="B58" s="66" t="s">
        <v>157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27">
        <f t="shared" si="3"/>
        <v>0</v>
      </c>
      <c r="AD58" s="3">
        <f>SUM(AC58,Plan1!AC58)</f>
        <v>5</v>
      </c>
      <c r="AE58" s="106">
        <v>19391</v>
      </c>
      <c r="AF58" s="22">
        <f t="shared" si="4"/>
        <v>0</v>
      </c>
      <c r="AG58" s="4">
        <f t="shared" si="5"/>
        <v>25.785158063018926</v>
      </c>
    </row>
    <row r="59" spans="1:33" ht="18" customHeight="1">
      <c r="A59" s="71" t="s">
        <v>81</v>
      </c>
      <c r="B59" s="66" t="s">
        <v>157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27">
        <f t="shared" si="3"/>
        <v>0</v>
      </c>
      <c r="AD59" s="3">
        <f>SUM(AC59,Plan1!AC59)</f>
        <v>2</v>
      </c>
      <c r="AE59" s="106">
        <v>5861</v>
      </c>
      <c r="AF59" s="22">
        <f t="shared" si="4"/>
        <v>0</v>
      </c>
      <c r="AG59" s="4">
        <f t="shared" si="5"/>
        <v>34.12386964681795</v>
      </c>
    </row>
    <row r="60" spans="1:33" ht="18" customHeight="1">
      <c r="A60" s="71" t="s">
        <v>82</v>
      </c>
      <c r="B60" s="57" t="s">
        <v>159</v>
      </c>
      <c r="C60" s="166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200"/>
      <c r="Y60" s="200"/>
      <c r="Z60" s="200"/>
      <c r="AA60" s="200"/>
      <c r="AB60" s="200"/>
      <c r="AC60" s="27">
        <f t="shared" si="3"/>
        <v>0</v>
      </c>
      <c r="AD60" s="3">
        <f>SUM(AC60,Plan1!AC60)</f>
        <v>3</v>
      </c>
      <c r="AE60" s="106">
        <v>18745</v>
      </c>
      <c r="AF60" s="22">
        <f t="shared" si="4"/>
        <v>0</v>
      </c>
      <c r="AG60" s="4">
        <f t="shared" si="5"/>
        <v>16.004267804747933</v>
      </c>
    </row>
    <row r="61" spans="1:33" ht="18" customHeight="1">
      <c r="A61" s="71" t="s">
        <v>83</v>
      </c>
      <c r="B61" s="66" t="s">
        <v>159</v>
      </c>
      <c r="C61" s="166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200"/>
      <c r="Y61" s="200"/>
      <c r="Z61" s="200"/>
      <c r="AA61" s="200"/>
      <c r="AB61" s="201"/>
      <c r="AC61" s="27">
        <f t="shared" si="3"/>
        <v>0</v>
      </c>
      <c r="AD61" s="3">
        <f>SUM(AC61,Plan1!AC61)</f>
        <v>4</v>
      </c>
      <c r="AE61" s="106">
        <v>15806</v>
      </c>
      <c r="AF61" s="22">
        <f t="shared" si="4"/>
        <v>0</v>
      </c>
      <c r="AG61" s="4">
        <f t="shared" si="5"/>
        <v>25.306845501708214</v>
      </c>
    </row>
    <row r="62" spans="1:33" ht="18" customHeight="1">
      <c r="A62" s="71" t="s">
        <v>84</v>
      </c>
      <c r="B62" s="68" t="s">
        <v>157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27">
        <f t="shared" si="3"/>
        <v>0</v>
      </c>
      <c r="AD62" s="3">
        <f>SUM(AC62,Plan1!AC62)</f>
        <v>124</v>
      </c>
      <c r="AE62" s="106">
        <v>50991</v>
      </c>
      <c r="AF62" s="22">
        <f t="shared" si="4"/>
        <v>0</v>
      </c>
      <c r="AG62" s="4">
        <f t="shared" si="5"/>
        <v>243.1801690494401</v>
      </c>
    </row>
    <row r="63" spans="1:33" ht="18" customHeight="1">
      <c r="A63" s="71" t="s">
        <v>85</v>
      </c>
      <c r="B63" s="66" t="s">
        <v>158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27">
        <f t="shared" si="3"/>
        <v>0</v>
      </c>
      <c r="AD63" s="3">
        <f>SUM(AC63,Plan1!AC63)</f>
        <v>1</v>
      </c>
      <c r="AE63" s="106">
        <v>23697</v>
      </c>
      <c r="AF63" s="22">
        <f t="shared" si="4"/>
        <v>0</v>
      </c>
      <c r="AG63" s="4">
        <f t="shared" si="5"/>
        <v>4.219943452757733</v>
      </c>
    </row>
    <row r="64" spans="1:33" ht="18" customHeight="1">
      <c r="A64" s="71" t="s">
        <v>86</v>
      </c>
      <c r="B64" s="66" t="s">
        <v>157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27">
        <f t="shared" si="3"/>
        <v>0</v>
      </c>
      <c r="AD64" s="3">
        <f>SUM(AC64,Plan1!AC64)</f>
        <v>31</v>
      </c>
      <c r="AE64" s="106">
        <v>26537</v>
      </c>
      <c r="AF64" s="22">
        <f t="shared" si="4"/>
        <v>0</v>
      </c>
      <c r="AG64" s="4">
        <f t="shared" si="5"/>
        <v>116.81802765949429</v>
      </c>
    </row>
    <row r="65" spans="1:33" ht="18" customHeight="1">
      <c r="A65" s="71" t="s">
        <v>87</v>
      </c>
      <c r="B65" s="66" t="s">
        <v>157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27">
        <f t="shared" si="3"/>
        <v>0</v>
      </c>
      <c r="AD65" s="3">
        <f>SUM(AC65,Plan1!AC65)</f>
        <v>16</v>
      </c>
      <c r="AE65" s="106">
        <v>27130</v>
      </c>
      <c r="AF65" s="22">
        <f t="shared" si="4"/>
        <v>0</v>
      </c>
      <c r="AG65" s="4">
        <f t="shared" si="5"/>
        <v>58.97530409141172</v>
      </c>
    </row>
    <row r="66" spans="1:33" ht="18" customHeight="1">
      <c r="A66" s="71" t="s">
        <v>88</v>
      </c>
      <c r="B66" s="66" t="s">
        <v>159</v>
      </c>
      <c r="C66" s="166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200"/>
      <c r="Y66" s="200"/>
      <c r="Z66" s="200"/>
      <c r="AA66" s="200"/>
      <c r="AB66" s="201"/>
      <c r="AC66" s="27">
        <f t="shared" si="3"/>
        <v>0</v>
      </c>
      <c r="AD66" s="3">
        <f>SUM(AC66,Plan1!AC66)</f>
        <v>51</v>
      </c>
      <c r="AE66" s="106">
        <v>21336</v>
      </c>
      <c r="AF66" s="22">
        <f t="shared" si="4"/>
        <v>0</v>
      </c>
      <c r="AG66" s="4">
        <f t="shared" si="5"/>
        <v>239.0326209223847</v>
      </c>
    </row>
    <row r="67" spans="1:33" ht="18" customHeight="1">
      <c r="A67" s="71" t="s">
        <v>89</v>
      </c>
      <c r="B67" s="66" t="s">
        <v>157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27">
        <f t="shared" si="3"/>
        <v>0</v>
      </c>
      <c r="AD67" s="3">
        <f>SUM(AC67,Plan1!AC67)</f>
        <v>13</v>
      </c>
      <c r="AE67" s="106">
        <v>7901</v>
      </c>
      <c r="AF67" s="22">
        <f t="shared" si="4"/>
        <v>0</v>
      </c>
      <c r="AG67" s="4">
        <f t="shared" si="5"/>
        <v>164.5361346664979</v>
      </c>
    </row>
    <row r="68" spans="1:33" ht="18" customHeight="1">
      <c r="A68" s="71" t="s">
        <v>90</v>
      </c>
      <c r="B68" s="66" t="s">
        <v>159</v>
      </c>
      <c r="C68" s="166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200"/>
      <c r="Y68" s="200"/>
      <c r="Z68" s="200"/>
      <c r="AA68" s="200"/>
      <c r="AB68" s="200"/>
      <c r="AC68" s="27">
        <f t="shared" si="3"/>
        <v>0</v>
      </c>
      <c r="AD68" s="3">
        <f>SUM(AC68,Plan1!AC68)</f>
        <v>14</v>
      </c>
      <c r="AE68" s="106">
        <v>11742</v>
      </c>
      <c r="AF68" s="22">
        <f t="shared" si="4"/>
        <v>0</v>
      </c>
      <c r="AG68" s="4">
        <f t="shared" si="5"/>
        <v>119.23011412025208</v>
      </c>
    </row>
    <row r="69" spans="1:33" ht="18" customHeight="1">
      <c r="A69" s="71" t="s">
        <v>91</v>
      </c>
      <c r="B69" s="66" t="s">
        <v>158</v>
      </c>
      <c r="C69" s="165"/>
      <c r="D69" s="166"/>
      <c r="E69" s="167"/>
      <c r="F69" s="167"/>
      <c r="G69" s="167"/>
      <c r="H69" s="167"/>
      <c r="I69" s="167"/>
      <c r="J69" s="167"/>
      <c r="K69" s="167"/>
      <c r="L69" s="174"/>
      <c r="M69" s="31"/>
      <c r="N69" s="32"/>
      <c r="O69" s="32"/>
      <c r="P69" s="31"/>
      <c r="Q69" s="32"/>
      <c r="R69" s="31"/>
      <c r="S69" s="31"/>
      <c r="T69" s="32"/>
      <c r="U69" s="32"/>
      <c r="V69" s="32"/>
      <c r="W69" s="31"/>
      <c r="X69" s="31"/>
      <c r="Y69" s="31"/>
      <c r="Z69" s="31"/>
      <c r="AA69" s="31"/>
      <c r="AB69" s="140"/>
      <c r="AC69" s="27">
        <f t="shared" si="3"/>
        <v>0</v>
      </c>
      <c r="AD69" s="3">
        <f>SUM(AC69,Plan1!AC69)</f>
        <v>8</v>
      </c>
      <c r="AE69" s="106">
        <v>19457</v>
      </c>
      <c r="AF69" s="22">
        <f t="shared" si="4"/>
        <v>0</v>
      </c>
      <c r="AG69" s="4">
        <f t="shared" si="5"/>
        <v>41.116307755563554</v>
      </c>
    </row>
    <row r="70" spans="1:33" ht="18" customHeight="1">
      <c r="A70" s="71" t="s">
        <v>92</v>
      </c>
      <c r="B70" s="66" t="s">
        <v>159</v>
      </c>
      <c r="C70" s="166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200"/>
      <c r="Y70" s="200"/>
      <c r="Z70" s="200"/>
      <c r="AA70" s="200"/>
      <c r="AB70" s="201"/>
      <c r="AC70" s="27">
        <f t="shared" si="3"/>
        <v>0</v>
      </c>
      <c r="AD70" s="3">
        <f>SUM(AC70,Plan1!AC70)</f>
        <v>7</v>
      </c>
      <c r="AE70" s="106">
        <v>12095</v>
      </c>
      <c r="AF70" s="22">
        <f t="shared" si="4"/>
        <v>0</v>
      </c>
      <c r="AG70" s="4">
        <f t="shared" si="5"/>
        <v>57.87515502273667</v>
      </c>
    </row>
    <row r="71" spans="1:33" ht="18" customHeight="1">
      <c r="A71" s="72" t="s">
        <v>93</v>
      </c>
      <c r="B71" s="66" t="s">
        <v>156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27">
        <f t="shared" si="3"/>
        <v>0</v>
      </c>
      <c r="AD71" s="3">
        <f>SUM(AC71,Plan1!AC71)</f>
        <v>1</v>
      </c>
      <c r="AE71" s="106">
        <v>12889</v>
      </c>
      <c r="AF71" s="22">
        <f t="shared" si="4"/>
        <v>0</v>
      </c>
      <c r="AG71" s="4">
        <f t="shared" si="5"/>
        <v>7.758553805570641</v>
      </c>
    </row>
    <row r="72" spans="1:33" ht="18" customHeight="1">
      <c r="A72" s="71" t="s">
        <v>146</v>
      </c>
      <c r="B72" s="66" t="s">
        <v>156</v>
      </c>
      <c r="C72" s="32"/>
      <c r="D72" s="56"/>
      <c r="E72" s="56"/>
      <c r="F72" s="56"/>
      <c r="G72" s="56"/>
      <c r="H72" s="56"/>
      <c r="I72" s="56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1"/>
      <c r="X72" s="31"/>
      <c r="Y72" s="31"/>
      <c r="Z72" s="31"/>
      <c r="AA72" s="31"/>
      <c r="AB72" s="31"/>
      <c r="AC72" s="27">
        <f t="shared" si="3"/>
        <v>0</v>
      </c>
      <c r="AD72" s="3">
        <f>SUM(AC72,Plan1!AC72)</f>
        <v>14</v>
      </c>
      <c r="AE72" s="106">
        <v>39928</v>
      </c>
      <c r="AF72" s="22">
        <f t="shared" si="4"/>
        <v>0</v>
      </c>
      <c r="AG72" s="4">
        <f t="shared" si="5"/>
        <v>35.06311360448808</v>
      </c>
    </row>
    <row r="73" spans="1:33" ht="18" customHeight="1">
      <c r="A73" s="71" t="s">
        <v>94</v>
      </c>
      <c r="B73" s="66" t="s">
        <v>156</v>
      </c>
      <c r="C73" s="32"/>
      <c r="D73" s="56"/>
      <c r="E73" s="56"/>
      <c r="F73" s="56"/>
      <c r="G73" s="56"/>
      <c r="H73" s="56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1"/>
      <c r="X73" s="31"/>
      <c r="Y73" s="31"/>
      <c r="Z73" s="31"/>
      <c r="AA73" s="31"/>
      <c r="AB73" s="31"/>
      <c r="AC73" s="160">
        <f t="shared" si="3"/>
        <v>0</v>
      </c>
      <c r="AD73" s="3">
        <f>SUM(AC73,Plan1!AC73)</f>
        <v>16</v>
      </c>
      <c r="AE73" s="106">
        <v>24025</v>
      </c>
      <c r="AF73" s="22">
        <f t="shared" si="4"/>
        <v>0</v>
      </c>
      <c r="AG73" s="4">
        <f t="shared" si="5"/>
        <v>66.59729448491154</v>
      </c>
    </row>
    <row r="74" spans="1:33" ht="18" customHeight="1">
      <c r="A74" s="71" t="s">
        <v>95</v>
      </c>
      <c r="B74" s="66" t="s">
        <v>158</v>
      </c>
      <c r="C74" s="165"/>
      <c r="D74" s="166"/>
      <c r="E74" s="167"/>
      <c r="F74" s="167"/>
      <c r="G74" s="167"/>
      <c r="H74" s="167"/>
      <c r="I74" s="167"/>
      <c r="J74" s="167"/>
      <c r="K74" s="167"/>
      <c r="L74" s="167"/>
      <c r="M74" s="183"/>
      <c r="N74" s="184"/>
      <c r="O74" s="166"/>
      <c r="P74" s="167"/>
      <c r="Q74" s="167"/>
      <c r="R74" s="167"/>
      <c r="S74" s="167"/>
      <c r="T74" s="167"/>
      <c r="U74" s="174"/>
      <c r="V74" s="165"/>
      <c r="W74" s="189"/>
      <c r="X74" s="165"/>
      <c r="Y74" s="165"/>
      <c r="Z74" s="165"/>
      <c r="AA74" s="31"/>
      <c r="AB74" s="31"/>
      <c r="AC74" s="27">
        <f aca="true" t="shared" si="6" ref="AC74:AC88">SUM(C74:AB74)</f>
        <v>0</v>
      </c>
      <c r="AD74" s="3">
        <f>SUM(AC74,Plan1!AC74)</f>
        <v>2</v>
      </c>
      <c r="AE74" s="106">
        <v>8818</v>
      </c>
      <c r="AF74" s="22">
        <f aca="true" t="shared" si="7" ref="AF74:AF88">(AC74*100000)/AE74</f>
        <v>0</v>
      </c>
      <c r="AG74" s="4">
        <f aca="true" t="shared" si="8" ref="AG74:AG88">(AD74*100000)/AE74</f>
        <v>22.680880018144705</v>
      </c>
    </row>
    <row r="75" spans="1:33" ht="18" customHeight="1">
      <c r="A75" s="72" t="s">
        <v>96</v>
      </c>
      <c r="B75" s="66" t="s">
        <v>158</v>
      </c>
      <c r="C75" s="165"/>
      <c r="D75" s="166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32"/>
      <c r="R75" s="31"/>
      <c r="S75" s="31"/>
      <c r="T75" s="32"/>
      <c r="U75" s="32"/>
      <c r="V75" s="32"/>
      <c r="W75" s="31"/>
      <c r="X75" s="31"/>
      <c r="Y75" s="31"/>
      <c r="Z75" s="31"/>
      <c r="AA75" s="31"/>
      <c r="AB75" s="31"/>
      <c r="AC75" s="27">
        <f t="shared" si="6"/>
        <v>0</v>
      </c>
      <c r="AD75" s="3">
        <f>SUM(AC75,Plan1!AC75)</f>
        <v>21</v>
      </c>
      <c r="AE75" s="106">
        <v>37375</v>
      </c>
      <c r="AF75" s="22">
        <f t="shared" si="7"/>
        <v>0</v>
      </c>
      <c r="AG75" s="4">
        <f t="shared" si="8"/>
        <v>56.187290969899664</v>
      </c>
    </row>
    <row r="76" spans="1:33" ht="18" customHeight="1">
      <c r="A76" s="71" t="s">
        <v>97</v>
      </c>
      <c r="B76" s="66" t="s">
        <v>159</v>
      </c>
      <c r="C76" s="166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200"/>
      <c r="Y76" s="200"/>
      <c r="Z76" s="200"/>
      <c r="AA76" s="190"/>
      <c r="AB76" s="190"/>
      <c r="AC76" s="27">
        <f t="shared" si="6"/>
        <v>0</v>
      </c>
      <c r="AD76" s="3">
        <f>SUM(AC76,Plan1!AC76)</f>
        <v>3</v>
      </c>
      <c r="AE76" s="106">
        <v>11036</v>
      </c>
      <c r="AF76" s="22">
        <f t="shared" si="7"/>
        <v>0</v>
      </c>
      <c r="AG76" s="4">
        <f t="shared" si="8"/>
        <v>27.183762232693006</v>
      </c>
    </row>
    <row r="77" spans="1:33" ht="18" customHeight="1">
      <c r="A77" s="71" t="s">
        <v>98</v>
      </c>
      <c r="B77" s="68" t="s">
        <v>157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27">
        <f t="shared" si="6"/>
        <v>0</v>
      </c>
      <c r="AD77" s="3">
        <f>SUM(AC77,Plan1!AC77)</f>
        <v>70</v>
      </c>
      <c r="AE77" s="106">
        <v>128449</v>
      </c>
      <c r="AF77" s="22">
        <f t="shared" si="7"/>
        <v>0</v>
      </c>
      <c r="AG77" s="4">
        <f t="shared" si="8"/>
        <v>54.49633706762995</v>
      </c>
    </row>
    <row r="78" spans="1:33" ht="18" customHeight="1">
      <c r="A78" s="71" t="s">
        <v>99</v>
      </c>
      <c r="B78" s="66" t="s">
        <v>158</v>
      </c>
      <c r="C78" s="165"/>
      <c r="D78" s="166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32"/>
      <c r="V78" s="32"/>
      <c r="W78" s="31"/>
      <c r="X78" s="31"/>
      <c r="Y78" s="31"/>
      <c r="Z78" s="31"/>
      <c r="AA78" s="31"/>
      <c r="AB78" s="31"/>
      <c r="AC78" s="27">
        <f t="shared" si="6"/>
        <v>0</v>
      </c>
      <c r="AD78" s="3">
        <f>SUM(AC78,Plan1!AC78)</f>
        <v>6</v>
      </c>
      <c r="AE78" s="106">
        <v>12579</v>
      </c>
      <c r="AF78" s="22">
        <f t="shared" si="7"/>
        <v>0</v>
      </c>
      <c r="AG78" s="4">
        <f t="shared" si="8"/>
        <v>47.69854519437157</v>
      </c>
    </row>
    <row r="79" spans="1:33" ht="18" customHeight="1">
      <c r="A79" s="71" t="s">
        <v>100</v>
      </c>
      <c r="B79" s="66" t="s">
        <v>156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77"/>
      <c r="Z79" s="31"/>
      <c r="AA79" s="31"/>
      <c r="AB79" s="31"/>
      <c r="AC79" s="27">
        <f t="shared" si="6"/>
        <v>0</v>
      </c>
      <c r="AD79" s="3">
        <f>SUM(AC79,Plan1!AC79)</f>
        <v>375</v>
      </c>
      <c r="AE79" s="106">
        <v>502618</v>
      </c>
      <c r="AF79" s="22">
        <f t="shared" si="7"/>
        <v>0</v>
      </c>
      <c r="AG79" s="4">
        <f t="shared" si="8"/>
        <v>74.60934546713409</v>
      </c>
    </row>
    <row r="80" spans="1:33" ht="18" customHeight="1">
      <c r="A80" s="71" t="s">
        <v>101</v>
      </c>
      <c r="B80" s="66" t="s">
        <v>158</v>
      </c>
      <c r="C80" s="165"/>
      <c r="D80" s="166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74"/>
      <c r="V80" s="165"/>
      <c r="W80" s="189"/>
      <c r="X80" s="165"/>
      <c r="Y80" s="31"/>
      <c r="Z80" s="31"/>
      <c r="AA80" s="31"/>
      <c r="AB80" s="31"/>
      <c r="AC80" s="27">
        <f t="shared" si="6"/>
        <v>0</v>
      </c>
      <c r="AD80" s="3">
        <f>SUM(AC80,Plan1!AC80)</f>
        <v>46</v>
      </c>
      <c r="AE80" s="106">
        <v>29038</v>
      </c>
      <c r="AF80" s="22">
        <f t="shared" si="7"/>
        <v>0</v>
      </c>
      <c r="AG80" s="4">
        <f t="shared" si="8"/>
        <v>158.41311385081616</v>
      </c>
    </row>
    <row r="81" spans="1:33" ht="18" customHeight="1">
      <c r="A81" s="71" t="s">
        <v>102</v>
      </c>
      <c r="B81" s="66" t="s">
        <v>159</v>
      </c>
      <c r="C81" s="166"/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202"/>
      <c r="AC81" s="27">
        <f t="shared" si="6"/>
        <v>0</v>
      </c>
      <c r="AD81" s="3">
        <f>SUM(AC81,Plan1!AC81)</f>
        <v>9</v>
      </c>
      <c r="AE81" s="106">
        <v>21584</v>
      </c>
      <c r="AF81" s="22">
        <f t="shared" si="7"/>
        <v>0</v>
      </c>
      <c r="AG81" s="4">
        <f t="shared" si="8"/>
        <v>41.697553743513716</v>
      </c>
    </row>
    <row r="82" spans="1:33" ht="18" customHeight="1">
      <c r="A82" s="71" t="s">
        <v>103</v>
      </c>
      <c r="B82" s="66" t="s">
        <v>156</v>
      </c>
      <c r="C82" s="32"/>
      <c r="D82" s="56"/>
      <c r="E82" s="56"/>
      <c r="F82" s="56"/>
      <c r="G82" s="56"/>
      <c r="H82" s="56"/>
      <c r="I82" s="56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1"/>
      <c r="Z82" s="31"/>
      <c r="AA82" s="31"/>
      <c r="AB82" s="31"/>
      <c r="AC82" s="27">
        <f t="shared" si="6"/>
        <v>0</v>
      </c>
      <c r="AD82" s="3">
        <f>SUM(AC82,Plan1!AC82)</f>
        <v>12</v>
      </c>
      <c r="AE82" s="106">
        <v>24575</v>
      </c>
      <c r="AF82" s="22">
        <f t="shared" si="7"/>
        <v>0</v>
      </c>
      <c r="AG82" s="4">
        <f t="shared" si="8"/>
        <v>48.83011190233977</v>
      </c>
    </row>
    <row r="83" spans="1:33" ht="18" customHeight="1">
      <c r="A83" s="71" t="s">
        <v>104</v>
      </c>
      <c r="B83" s="66" t="s">
        <v>156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1"/>
      <c r="X83" s="31"/>
      <c r="Y83" s="31"/>
      <c r="Z83" s="31"/>
      <c r="AA83" s="31"/>
      <c r="AB83" s="31"/>
      <c r="AC83" s="27">
        <f t="shared" si="6"/>
        <v>0</v>
      </c>
      <c r="AD83" s="3">
        <f>SUM(AC83,Plan1!AC83)</f>
        <v>39</v>
      </c>
      <c r="AE83" s="106">
        <v>76776</v>
      </c>
      <c r="AF83" s="22">
        <f t="shared" si="7"/>
        <v>0</v>
      </c>
      <c r="AG83" s="4">
        <f t="shared" si="8"/>
        <v>50.79712410128165</v>
      </c>
    </row>
    <row r="84" spans="1:33" ht="18" customHeight="1">
      <c r="A84" s="71" t="s">
        <v>105</v>
      </c>
      <c r="B84" s="66" t="s">
        <v>157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27">
        <f t="shared" si="6"/>
        <v>0</v>
      </c>
      <c r="AD84" s="3">
        <f>SUM(AC84,Plan1!AC84)</f>
        <v>19</v>
      </c>
      <c r="AE84" s="106">
        <v>9459</v>
      </c>
      <c r="AF84" s="22">
        <f t="shared" si="7"/>
        <v>0</v>
      </c>
      <c r="AG84" s="4">
        <f t="shared" si="8"/>
        <v>200.8668992493921</v>
      </c>
    </row>
    <row r="85" spans="1:33" ht="18" customHeight="1">
      <c r="A85" s="71" t="s">
        <v>106</v>
      </c>
      <c r="B85" s="66" t="s">
        <v>158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2"/>
      <c r="O85" s="32"/>
      <c r="P85" s="31"/>
      <c r="Q85" s="32"/>
      <c r="R85" s="31"/>
      <c r="S85" s="31"/>
      <c r="T85" s="32"/>
      <c r="U85" s="32"/>
      <c r="V85" s="32"/>
      <c r="W85" s="31"/>
      <c r="X85" s="31"/>
      <c r="Y85" s="31"/>
      <c r="Z85" s="31"/>
      <c r="AA85" s="31"/>
      <c r="AB85" s="31"/>
      <c r="AC85" s="27">
        <f t="shared" si="6"/>
        <v>0</v>
      </c>
      <c r="AD85" s="3">
        <f>SUM(AC85,Plan1!AC85)</f>
        <v>14</v>
      </c>
      <c r="AE85" s="106">
        <v>14697</v>
      </c>
      <c r="AF85" s="22">
        <f t="shared" si="7"/>
        <v>0</v>
      </c>
      <c r="AG85" s="4">
        <f t="shared" si="8"/>
        <v>95.25753555147308</v>
      </c>
    </row>
    <row r="86" spans="1:33" ht="18" customHeight="1">
      <c r="A86" s="71" t="s">
        <v>107</v>
      </c>
      <c r="B86" s="66" t="s">
        <v>156</v>
      </c>
      <c r="C86" s="31"/>
      <c r="D86" s="31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1"/>
      <c r="AA86" s="31"/>
      <c r="AB86" s="31"/>
      <c r="AC86" s="27">
        <f t="shared" si="6"/>
        <v>0</v>
      </c>
      <c r="AD86" s="3">
        <f>SUM(AC86,Plan1!AC86)</f>
        <v>312</v>
      </c>
      <c r="AE86" s="106">
        <v>486388</v>
      </c>
      <c r="AF86" s="22">
        <f t="shared" si="7"/>
        <v>0</v>
      </c>
      <c r="AG86" s="4">
        <f t="shared" si="8"/>
        <v>64.14631939932728</v>
      </c>
    </row>
    <row r="87" spans="1:33" ht="18" customHeight="1" thickBot="1">
      <c r="A87" s="74" t="s">
        <v>108</v>
      </c>
      <c r="B87" s="76" t="s">
        <v>156</v>
      </c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75"/>
      <c r="Z87" s="175"/>
      <c r="AA87" s="175"/>
      <c r="AB87" s="175"/>
      <c r="AC87" s="27">
        <f t="shared" si="6"/>
        <v>0</v>
      </c>
      <c r="AD87" s="3">
        <f>SUM(AC87,Plan1!AC87)</f>
        <v>385</v>
      </c>
      <c r="AE87" s="106">
        <v>363140</v>
      </c>
      <c r="AF87" s="24">
        <f t="shared" si="7"/>
        <v>0</v>
      </c>
      <c r="AG87" s="6">
        <f t="shared" si="8"/>
        <v>106.01971691358705</v>
      </c>
    </row>
    <row r="88" spans="1:33" ht="17.25" customHeight="1" thickBot="1">
      <c r="A88" s="49" t="s">
        <v>109</v>
      </c>
      <c r="B88" s="145"/>
      <c r="C88" s="176">
        <f>SUM(C10:C87)</f>
        <v>0</v>
      </c>
      <c r="D88" s="177">
        <f>SUM(D10:D87)</f>
        <v>0</v>
      </c>
      <c r="E88" s="178">
        <f>SUM(E10:E87)</f>
        <v>0</v>
      </c>
      <c r="F88" s="179">
        <f>SUM(F10:F87)</f>
        <v>0</v>
      </c>
      <c r="G88" s="177">
        <f aca="true" t="shared" si="9" ref="G88:Q88">SUM(G10:G87)</f>
        <v>0</v>
      </c>
      <c r="H88" s="177">
        <f>SUM(H10:H87)</f>
        <v>0</v>
      </c>
      <c r="I88" s="177">
        <f t="shared" si="9"/>
        <v>0</v>
      </c>
      <c r="J88" s="177">
        <f t="shared" si="9"/>
        <v>0</v>
      </c>
      <c r="K88" s="177">
        <f t="shared" si="9"/>
        <v>0</v>
      </c>
      <c r="L88" s="177">
        <f t="shared" si="9"/>
        <v>0</v>
      </c>
      <c r="M88" s="177">
        <f t="shared" si="9"/>
        <v>0</v>
      </c>
      <c r="N88" s="177">
        <f t="shared" si="9"/>
        <v>0</v>
      </c>
      <c r="O88" s="177">
        <f t="shared" si="9"/>
        <v>0</v>
      </c>
      <c r="P88" s="177">
        <f t="shared" si="9"/>
        <v>0</v>
      </c>
      <c r="Q88" s="177">
        <f t="shared" si="9"/>
        <v>0</v>
      </c>
      <c r="R88" s="177">
        <f>SUM(R10:R87)</f>
        <v>0</v>
      </c>
      <c r="S88" s="177">
        <f aca="true" t="shared" si="10" ref="S88:AB88">SUM(S10:S87)</f>
        <v>0</v>
      </c>
      <c r="T88" s="177">
        <f t="shared" si="10"/>
        <v>0</v>
      </c>
      <c r="U88" s="177">
        <f t="shared" si="10"/>
        <v>0</v>
      </c>
      <c r="V88" s="177">
        <f t="shared" si="10"/>
        <v>0</v>
      </c>
      <c r="W88" s="177">
        <f t="shared" si="10"/>
        <v>0</v>
      </c>
      <c r="X88" s="177">
        <f t="shared" si="10"/>
        <v>0</v>
      </c>
      <c r="Y88" s="177">
        <f t="shared" si="10"/>
        <v>0</v>
      </c>
      <c r="Z88" s="177">
        <f t="shared" si="10"/>
        <v>0</v>
      </c>
      <c r="AA88" s="177">
        <f t="shared" si="10"/>
        <v>0</v>
      </c>
      <c r="AB88" s="180">
        <f t="shared" si="10"/>
        <v>0</v>
      </c>
      <c r="AC88" s="7">
        <f t="shared" si="6"/>
        <v>0</v>
      </c>
      <c r="AD88" s="19">
        <f>AC88+Plan1!AC88</f>
        <v>5449</v>
      </c>
      <c r="AE88" s="52">
        <f>SUM(AE10:AE87)</f>
        <v>4016356</v>
      </c>
      <c r="AF88" s="21">
        <f t="shared" si="7"/>
        <v>0</v>
      </c>
      <c r="AG88" s="8">
        <f t="shared" si="8"/>
        <v>135.67024437076793</v>
      </c>
    </row>
    <row r="89" spans="1:33" ht="17.25" customHeight="1" thickBot="1">
      <c r="A89" s="49" t="s">
        <v>147</v>
      </c>
      <c r="B89" s="50"/>
      <c r="C89" s="252">
        <f>SUM(C88:F88)</f>
        <v>0</v>
      </c>
      <c r="D89" s="253"/>
      <c r="E89" s="253"/>
      <c r="F89" s="254"/>
      <c r="G89" s="252">
        <f>SUM(G88:K88)</f>
        <v>0</v>
      </c>
      <c r="H89" s="253"/>
      <c r="I89" s="253"/>
      <c r="J89" s="253"/>
      <c r="K89" s="254"/>
      <c r="L89" s="252">
        <f>SUM(L88:O88)</f>
        <v>0</v>
      </c>
      <c r="M89" s="253"/>
      <c r="N89" s="253"/>
      <c r="O89" s="254"/>
      <c r="P89" s="252">
        <f>SUM(P88:T88)</f>
        <v>0</v>
      </c>
      <c r="Q89" s="253"/>
      <c r="R89" s="253"/>
      <c r="S89" s="253"/>
      <c r="T89" s="254"/>
      <c r="U89" s="252">
        <f>SUM(U88:X88)</f>
        <v>0</v>
      </c>
      <c r="V89" s="253"/>
      <c r="W89" s="253"/>
      <c r="X89" s="254"/>
      <c r="Y89" s="252">
        <f>SUM(Y88:AB88)</f>
        <v>0</v>
      </c>
      <c r="Z89" s="253"/>
      <c r="AA89" s="253"/>
      <c r="AB89" s="270"/>
      <c r="AC89" s="44"/>
      <c r="AD89" s="20"/>
      <c r="AE89" s="51"/>
      <c r="AF89" s="21"/>
      <c r="AG89" s="8"/>
    </row>
    <row r="90" spans="1:32" ht="12.75">
      <c r="A90" s="95" t="s">
        <v>151</v>
      </c>
      <c r="B90" s="96"/>
      <c r="C90" s="96"/>
      <c r="D90" s="97"/>
      <c r="E90" s="100"/>
      <c r="F90" s="104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3"/>
      <c r="AF90" s="1"/>
    </row>
    <row r="91" spans="1:32" ht="12.75" customHeight="1">
      <c r="A91" s="98" t="s">
        <v>154</v>
      </c>
      <c r="B91" s="99"/>
      <c r="C91" s="99"/>
      <c r="D91" s="99"/>
      <c r="E91" s="101"/>
      <c r="F91" s="105"/>
      <c r="G91" s="276" t="s">
        <v>170</v>
      </c>
      <c r="H91" s="277"/>
      <c r="I91" s="277"/>
      <c r="J91" s="277"/>
      <c r="K91" s="277"/>
      <c r="L91" s="277"/>
      <c r="M91" s="277"/>
      <c r="N91" s="277"/>
      <c r="O91" s="277"/>
      <c r="P91" s="277"/>
      <c r="Q91" s="277"/>
      <c r="R91" s="277"/>
      <c r="S91" s="277"/>
      <c r="T91" s="277"/>
      <c r="U91" s="277"/>
      <c r="V91" s="277"/>
      <c r="W91" s="277"/>
      <c r="X91" s="277"/>
      <c r="Y91" s="277"/>
      <c r="Z91" s="277"/>
      <c r="AA91" s="277"/>
      <c r="AB91" s="277"/>
      <c r="AC91" s="5"/>
      <c r="AD91" s="264"/>
      <c r="AE91" s="264"/>
      <c r="AF91" s="1"/>
    </row>
    <row r="92" spans="1:32" ht="12.75" customHeight="1">
      <c r="A92" s="226" t="s">
        <v>155</v>
      </c>
      <c r="B92" s="227"/>
      <c r="C92" s="227"/>
      <c r="D92" s="227"/>
      <c r="E92" s="228"/>
      <c r="F92" s="26"/>
      <c r="G92" s="263" t="s">
        <v>165</v>
      </c>
      <c r="H92" s="264"/>
      <c r="I92" s="264"/>
      <c r="J92" s="264"/>
      <c r="K92" s="264"/>
      <c r="L92" s="264"/>
      <c r="M92" s="264"/>
      <c r="N92" s="264"/>
      <c r="O92" s="264"/>
      <c r="P92" s="264"/>
      <c r="Q92" s="264"/>
      <c r="R92" s="264"/>
      <c r="S92" s="264"/>
      <c r="T92" s="264"/>
      <c r="U92" s="264"/>
      <c r="V92" s="264"/>
      <c r="W92" s="264"/>
      <c r="X92" s="264"/>
      <c r="Y92" s="264"/>
      <c r="Z92" s="264"/>
      <c r="AA92" s="264"/>
      <c r="AB92" s="264"/>
      <c r="AC92" s="5"/>
      <c r="AD92" s="262"/>
      <c r="AE92" s="262"/>
      <c r="AF92" s="5"/>
    </row>
    <row r="93" spans="1:32" ht="12.75">
      <c r="A93" s="53"/>
      <c r="B93" s="53"/>
      <c r="C93" s="53"/>
      <c r="D93" s="54"/>
      <c r="E93" s="54"/>
      <c r="F93" s="54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</row>
    <row r="94" spans="1:32" ht="12.75">
      <c r="A94" s="259"/>
      <c r="B94" s="259"/>
      <c r="C94" s="259"/>
      <c r="D94" s="259"/>
      <c r="E94" s="259"/>
      <c r="F94" s="259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1"/>
    </row>
    <row r="95" spans="1:32" ht="12.75">
      <c r="A95" s="271" t="s">
        <v>111</v>
      </c>
      <c r="B95" s="271"/>
      <c r="C95" s="5"/>
      <c r="D95" s="5"/>
      <c r="E95" s="5"/>
      <c r="F95" s="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1"/>
    </row>
    <row r="96" spans="1:6" ht="12.75">
      <c r="A96" s="25" t="s">
        <v>171</v>
      </c>
      <c r="B96" s="25"/>
      <c r="C96" s="25"/>
      <c r="D96" s="25"/>
      <c r="E96" s="25"/>
      <c r="F96" s="25"/>
    </row>
    <row r="97" spans="1:6" ht="12.75">
      <c r="A97" s="25" t="s">
        <v>161</v>
      </c>
      <c r="B97" s="25"/>
      <c r="C97" s="25"/>
      <c r="D97" s="25"/>
      <c r="E97" s="25"/>
      <c r="F97" s="25"/>
    </row>
    <row r="100" ht="18">
      <c r="R100" s="79"/>
    </row>
    <row r="101" ht="18">
      <c r="R101" s="79"/>
    </row>
    <row r="102" ht="18">
      <c r="R102" s="79"/>
    </row>
    <row r="103" ht="18">
      <c r="R103" s="79"/>
    </row>
    <row r="104" ht="18">
      <c r="R104" s="79"/>
    </row>
    <row r="105" ht="18">
      <c r="R105" s="79"/>
    </row>
    <row r="106" ht="18">
      <c r="R106" s="79"/>
    </row>
    <row r="107" ht="18">
      <c r="R107" s="79"/>
    </row>
    <row r="108" ht="18">
      <c r="R108" s="79"/>
    </row>
    <row r="109" ht="18">
      <c r="R109" s="79"/>
    </row>
    <row r="110" ht="18">
      <c r="R110" s="79"/>
    </row>
    <row r="111" ht="18">
      <c r="R111" s="79"/>
    </row>
    <row r="112" ht="18">
      <c r="R112" s="79"/>
    </row>
    <row r="113" ht="18">
      <c r="R113" s="79"/>
    </row>
    <row r="114" ht="18">
      <c r="R114" s="79"/>
    </row>
    <row r="115" ht="18">
      <c r="R115" s="79"/>
    </row>
    <row r="116" ht="18">
      <c r="R116" s="79"/>
    </row>
    <row r="117" ht="18">
      <c r="R117" s="79"/>
    </row>
    <row r="118" ht="18">
      <c r="R118" s="79"/>
    </row>
    <row r="119" ht="18">
      <c r="R119" s="79"/>
    </row>
    <row r="120" ht="18">
      <c r="R120" s="79"/>
    </row>
    <row r="121" ht="18">
      <c r="R121" s="79"/>
    </row>
    <row r="122" ht="18">
      <c r="R122" s="79"/>
    </row>
    <row r="123" ht="18">
      <c r="R123" s="79"/>
    </row>
    <row r="124" ht="18">
      <c r="R124" s="79"/>
    </row>
    <row r="125" ht="18">
      <c r="R125" s="79"/>
    </row>
    <row r="126" ht="18">
      <c r="R126" s="79"/>
    </row>
    <row r="127" ht="18">
      <c r="R127" s="79"/>
    </row>
    <row r="128" ht="18">
      <c r="R128" s="79"/>
    </row>
    <row r="129" ht="18">
      <c r="R129" s="79"/>
    </row>
    <row r="130" ht="18">
      <c r="R130" s="79"/>
    </row>
    <row r="131" ht="18">
      <c r="R131" s="79"/>
    </row>
    <row r="132" ht="18">
      <c r="R132" s="79"/>
    </row>
    <row r="133" ht="18">
      <c r="R133" s="79"/>
    </row>
    <row r="134" ht="18">
      <c r="R134" s="79"/>
    </row>
    <row r="135" ht="18">
      <c r="R135" s="79"/>
    </row>
    <row r="136" ht="18">
      <c r="R136" s="79"/>
    </row>
    <row r="137" ht="18">
      <c r="R137" s="79"/>
    </row>
    <row r="138" ht="18">
      <c r="R138" s="79"/>
    </row>
    <row r="139" ht="18">
      <c r="R139" s="79"/>
    </row>
    <row r="140" ht="18">
      <c r="R140" s="79"/>
    </row>
    <row r="141" ht="18">
      <c r="R141" s="79"/>
    </row>
    <row r="142" ht="18">
      <c r="R142" s="79"/>
    </row>
    <row r="143" ht="18">
      <c r="R143" s="79"/>
    </row>
    <row r="144" ht="18">
      <c r="R144" s="79"/>
    </row>
    <row r="145" ht="18">
      <c r="R145" s="79"/>
    </row>
    <row r="146" ht="18">
      <c r="R146" s="79"/>
    </row>
  </sheetData>
  <sheetProtection/>
  <autoFilter ref="A9:AF93"/>
  <mergeCells count="30">
    <mergeCell ref="AD91:AE91"/>
    <mergeCell ref="L89:O89"/>
    <mergeCell ref="P89:T89"/>
    <mergeCell ref="A92:E92"/>
    <mergeCell ref="A95:B95"/>
    <mergeCell ref="AG8:AG9"/>
    <mergeCell ref="AD8:AD9"/>
    <mergeCell ref="AF8:AF9"/>
    <mergeCell ref="G91:AB91"/>
    <mergeCell ref="AE8:AE9"/>
    <mergeCell ref="A94:F94"/>
    <mergeCell ref="A8:A9"/>
    <mergeCell ref="AD92:AE92"/>
    <mergeCell ref="G92:AB92"/>
    <mergeCell ref="U89:X89"/>
    <mergeCell ref="AC7:AE7"/>
    <mergeCell ref="P7:AB7"/>
    <mergeCell ref="I7:O7"/>
    <mergeCell ref="C8:AB8"/>
    <mergeCell ref="Y89:AB89"/>
    <mergeCell ref="AC8:AC9"/>
    <mergeCell ref="A7:H7"/>
    <mergeCell ref="C89:F89"/>
    <mergeCell ref="G89:K89"/>
    <mergeCell ref="A6:AE6"/>
    <mergeCell ref="A1:AE1"/>
    <mergeCell ref="A2:AE2"/>
    <mergeCell ref="A3:AE3"/>
    <mergeCell ref="A4:AE4"/>
    <mergeCell ref="A5:AE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4" r:id="rId2"/>
  <rowBreaks count="1" manualBreakCount="1">
    <brk id="4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94"/>
  <sheetViews>
    <sheetView zoomScale="80" zoomScaleNormal="80" zoomScalePageLayoutView="0" workbookViewId="0" topLeftCell="A7">
      <selection activeCell="Q9" sqref="Q9:T87"/>
    </sheetView>
  </sheetViews>
  <sheetFormatPr defaultColWidth="9.140625" defaultRowHeight="12.75"/>
  <cols>
    <col min="1" max="1" width="27.421875" style="0" bestFit="1" customWidth="1"/>
    <col min="2" max="2" width="6.7109375" style="0" customWidth="1"/>
    <col min="3" max="3" width="7.421875" style="0" bestFit="1" customWidth="1"/>
    <col min="4" max="4" width="7.140625" style="0" bestFit="1" customWidth="1"/>
    <col min="5" max="5" width="7.00390625" style="0" customWidth="1"/>
    <col min="6" max="6" width="6.7109375" style="0" customWidth="1"/>
    <col min="7" max="8" width="5.7109375" style="0" customWidth="1"/>
    <col min="9" max="9" width="6.8515625" style="0" customWidth="1"/>
    <col min="10" max="11" width="5.7109375" style="0" customWidth="1"/>
    <col min="12" max="12" width="6.28125" style="0" customWidth="1"/>
    <col min="13" max="13" width="6.140625" style="0" customWidth="1"/>
    <col min="14" max="27" width="5.7109375" style="0" customWidth="1"/>
    <col min="28" max="28" width="12.28125" style="0" customWidth="1"/>
    <col min="29" max="29" width="12.421875" style="0" customWidth="1"/>
    <col min="30" max="30" width="13.7109375" style="0" customWidth="1"/>
  </cols>
  <sheetData>
    <row r="1" spans="1:30" ht="15.75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</row>
    <row r="2" spans="1:30" ht="15.75">
      <c r="A2" s="230" t="s">
        <v>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</row>
    <row r="3" spans="1:30" ht="15.75">
      <c r="A3" s="230" t="s">
        <v>2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</row>
    <row r="4" spans="1:30" ht="15.75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</row>
    <row r="5" spans="1:30" ht="15.75">
      <c r="A5" s="233" t="s">
        <v>172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</row>
    <row r="6" spans="1:30" ht="15">
      <c r="A6" s="239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</row>
    <row r="7" spans="1:30" ht="16.5" thickBot="1">
      <c r="A7" s="238" t="s">
        <v>3</v>
      </c>
      <c r="B7" s="238"/>
      <c r="C7" s="238"/>
      <c r="D7" s="238"/>
      <c r="E7" s="238"/>
      <c r="F7" s="238"/>
      <c r="G7" s="238"/>
      <c r="H7" s="238"/>
      <c r="I7" s="238"/>
      <c r="J7" s="238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240" t="s">
        <v>145</v>
      </c>
      <c r="W7" s="240"/>
      <c r="X7" s="240"/>
      <c r="Y7" s="240"/>
      <c r="Z7" s="240"/>
      <c r="AA7" s="9"/>
      <c r="AB7" s="265">
        <f ca="1">TODAY()</f>
        <v>43238</v>
      </c>
      <c r="AC7" s="286"/>
      <c r="AD7" s="286"/>
    </row>
    <row r="8" spans="1:30" ht="18" customHeight="1">
      <c r="A8" s="283" t="s">
        <v>4</v>
      </c>
      <c r="B8" s="283" t="s">
        <v>5</v>
      </c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4"/>
      <c r="AA8" s="90"/>
      <c r="AB8" s="285" t="s">
        <v>6</v>
      </c>
      <c r="AC8" s="293" t="s">
        <v>150</v>
      </c>
      <c r="AD8" s="288" t="s">
        <v>7</v>
      </c>
    </row>
    <row r="9" spans="1:30" ht="18" customHeight="1">
      <c r="A9" s="283"/>
      <c r="B9" s="10" t="s">
        <v>8</v>
      </c>
      <c r="C9" s="10" t="s">
        <v>9</v>
      </c>
      <c r="D9" s="10" t="s">
        <v>10</v>
      </c>
      <c r="E9" s="10" t="s">
        <v>11</v>
      </c>
      <c r="F9" s="10" t="s">
        <v>12</v>
      </c>
      <c r="G9" s="10" t="s">
        <v>13</v>
      </c>
      <c r="H9" s="10" t="s">
        <v>14</v>
      </c>
      <c r="I9" s="10" t="s">
        <v>15</v>
      </c>
      <c r="J9" s="10" t="s">
        <v>16</v>
      </c>
      <c r="K9" s="10" t="s">
        <v>17</v>
      </c>
      <c r="L9" s="10" t="s">
        <v>18</v>
      </c>
      <c r="M9" s="10" t="s">
        <v>19</v>
      </c>
      <c r="N9" s="10" t="s">
        <v>20</v>
      </c>
      <c r="O9" s="10" t="s">
        <v>21</v>
      </c>
      <c r="P9" s="10" t="s">
        <v>22</v>
      </c>
      <c r="Q9" s="10" t="s">
        <v>23</v>
      </c>
      <c r="R9" s="10" t="s">
        <v>24</v>
      </c>
      <c r="S9" s="10" t="s">
        <v>25</v>
      </c>
      <c r="T9" s="10" t="s">
        <v>26</v>
      </c>
      <c r="U9" s="10" t="s">
        <v>27</v>
      </c>
      <c r="V9" s="10" t="s">
        <v>28</v>
      </c>
      <c r="W9" s="10" t="s">
        <v>29</v>
      </c>
      <c r="X9" s="10" t="s">
        <v>143</v>
      </c>
      <c r="Y9" s="10" t="s">
        <v>30</v>
      </c>
      <c r="Z9" s="10" t="s">
        <v>31</v>
      </c>
      <c r="AA9" s="10" t="s">
        <v>115</v>
      </c>
      <c r="AB9" s="235"/>
      <c r="AC9" s="294"/>
      <c r="AD9" s="245"/>
    </row>
    <row r="10" spans="1:30" ht="18" customHeight="1">
      <c r="A10" s="12" t="s">
        <v>32</v>
      </c>
      <c r="B10" s="18">
        <f>Plan1!C10/Plan1!$AD$10*100000</f>
        <v>12.360557461141498</v>
      </c>
      <c r="C10" s="18">
        <f>Plan1!D10/Plan1!$AD$10*100000</f>
        <v>3.0901393652853746</v>
      </c>
      <c r="D10" s="18">
        <f>Plan1!E10/Plan1!$AD$10*100000</f>
        <v>6.180278730570749</v>
      </c>
      <c r="E10" s="18">
        <f>Plan1!F10/Plan1!$AD$10*100000</f>
        <v>3.0901393652853746</v>
      </c>
      <c r="F10" s="18">
        <f>Plan1!G10/Plan1!$AD$10*100000</f>
        <v>3.0901393652853746</v>
      </c>
      <c r="G10" s="18">
        <f>Plan1!H10/Plan1!$AD$10*100000</f>
        <v>6.180278730570749</v>
      </c>
      <c r="H10" s="18">
        <f>Plan1!I10/Plan1!$AD$10*100000</f>
        <v>15.450696826426872</v>
      </c>
      <c r="I10" s="18">
        <f>Plan1!J10/Plan1!$AD$10*100000</f>
        <v>9.270418095856122</v>
      </c>
      <c r="J10" s="18">
        <f>Plan1!K10/Plan1!$AD$10*100000</f>
        <v>3.0901393652853746</v>
      </c>
      <c r="K10" s="18">
        <f>Plan1!L10/Plan1!$AD$10*100000</f>
        <v>24.721114922282997</v>
      </c>
      <c r="L10" s="18">
        <f>Plan1!M10/Plan1!$AD$10*100000</f>
        <v>9.270418095856122</v>
      </c>
      <c r="M10" s="18">
        <f>Plan1!N10/Plan1!$AD$10*100000</f>
        <v>40.17181174870987</v>
      </c>
      <c r="N10" s="18">
        <f>Plan1!O10/Plan1!$AD$10*100000</f>
        <v>92.70418095856122</v>
      </c>
      <c r="O10" s="18">
        <f>Plan1!P10/Plan1!$AD$10*100000</f>
        <v>117.42529588084423</v>
      </c>
      <c r="P10" s="18">
        <f>Plan1!Q10/Plan1!$AD$10*100000</f>
        <v>160.68724699483948</v>
      </c>
      <c r="Q10" s="18">
        <f>Plan1!R10/Plan1!$AD$10*100000</f>
        <v>148.32668953369796</v>
      </c>
      <c r="R10" s="18">
        <f>Plan1!S10/Plan1!$AD$10*100000</f>
        <v>222.49003430054697</v>
      </c>
      <c r="S10" s="18">
        <f>Plan1!T10/Plan1!$AD$10*100000</f>
        <v>114.33515651555885</v>
      </c>
      <c r="T10" s="18">
        <f>Plan1!U10/Plan1!$AD$10*100000</f>
        <v>105.06473841970273</v>
      </c>
      <c r="U10" s="18">
        <f>Plan1!V10/Plan1!$AD$10*100000</f>
        <v>0</v>
      </c>
      <c r="V10" s="18">
        <f>Plan1!W10/Plan1!$AD$10*100000</f>
        <v>0</v>
      </c>
      <c r="W10" s="18">
        <f>Plan1!X10/Plan1!$AD$10*100000</f>
        <v>0</v>
      </c>
      <c r="X10" s="18">
        <f>Plan1!Y10/Plan1!$AD$10*100000</f>
        <v>0</v>
      </c>
      <c r="Y10" s="18">
        <f>Plan1!Z10/Plan1!$AD$10*100000</f>
        <v>0</v>
      </c>
      <c r="Z10" s="18">
        <f>Plan1!AA10/Plan1!$AD$10*100000</f>
        <v>0</v>
      </c>
      <c r="AA10" s="18">
        <f>Plan1!AB10/Plan1!$AD$10*100000</f>
        <v>0</v>
      </c>
      <c r="AB10" s="37">
        <f>SUM(Plan1!AC10)</f>
        <v>355</v>
      </c>
      <c r="AC10" s="106">
        <v>32361</v>
      </c>
      <c r="AD10" s="11">
        <f>AB10/AC10*100000</f>
        <v>1096.999474676308</v>
      </c>
    </row>
    <row r="11" spans="1:30" ht="18" customHeight="1">
      <c r="A11" s="12" t="s">
        <v>33</v>
      </c>
      <c r="B11" s="18">
        <f>Plan1!C11/Plan1!$AD$11*100000</f>
        <v>0</v>
      </c>
      <c r="C11" s="18">
        <f>Plan1!D11/Plan1!$AD$11*100000</f>
        <v>0</v>
      </c>
      <c r="D11" s="18">
        <f>Plan1!E11/Plan1!$AD$11*100000</f>
        <v>0</v>
      </c>
      <c r="E11" s="18">
        <f>Plan1!F11/Plan1!$AD$11*100000</f>
        <v>0</v>
      </c>
      <c r="F11" s="18">
        <f>Plan1!G11/Plan1!$AD$11*100000</f>
        <v>0</v>
      </c>
      <c r="G11" s="18">
        <f>Plan1!H11/Plan1!$AD$11*100000</f>
        <v>0</v>
      </c>
      <c r="H11" s="18">
        <f>Plan1!I11/Plan1!$AD$11*100000</f>
        <v>0</v>
      </c>
      <c r="I11" s="18">
        <f>Plan1!J11/Plan1!$AD$11*100000</f>
        <v>0</v>
      </c>
      <c r="J11" s="18">
        <f>Plan1!K11/Plan1!$AD$11*100000</f>
        <v>0</v>
      </c>
      <c r="K11" s="18">
        <f>Plan1!L11/Plan1!$AD$11*100000</f>
        <v>0</v>
      </c>
      <c r="L11" s="18">
        <f>Plan1!M11/Plan1!$AD$11*100000</f>
        <v>0</v>
      </c>
      <c r="M11" s="18">
        <f>Plan1!N11/Plan1!$AD$11*100000</f>
        <v>8.408307407718826</v>
      </c>
      <c r="N11" s="18">
        <f>Plan1!O11/Plan1!$AD$11*100000</f>
        <v>0</v>
      </c>
      <c r="O11" s="18">
        <f>Plan1!P11/Plan1!$AD$11*100000</f>
        <v>0</v>
      </c>
      <c r="P11" s="18">
        <f>Plan1!Q11/Plan1!$AD$11*100000</f>
        <v>0</v>
      </c>
      <c r="Q11" s="18">
        <f>Plan1!R11/Plan1!$AD$11*100000</f>
        <v>0</v>
      </c>
      <c r="R11" s="18">
        <f>Plan1!S11/Plan1!$AD$11*100000</f>
        <v>0</v>
      </c>
      <c r="S11" s="18">
        <f>Plan1!T11/Plan1!$AD$11*100000</f>
        <v>0</v>
      </c>
      <c r="T11" s="18">
        <f>Plan1!U11/Plan1!$AD$11*100000</f>
        <v>16.816614815437653</v>
      </c>
      <c r="U11" s="18">
        <f>Plan1!V11/Plan1!$AD$11*100000</f>
        <v>0</v>
      </c>
      <c r="V11" s="18">
        <f>Plan1!W11/Plan1!$AD$11*100000</f>
        <v>0</v>
      </c>
      <c r="W11" s="18">
        <f>Plan1!X11/Plan1!$AD$11*100000</f>
        <v>0</v>
      </c>
      <c r="X11" s="18">
        <f>Plan1!Y11/Plan1!$AD$11*100000</f>
        <v>0</v>
      </c>
      <c r="Y11" s="18">
        <f>Plan1!Z11/Plan1!$AD$11*100000</f>
        <v>0</v>
      </c>
      <c r="Z11" s="18">
        <f>Plan1!AA11/Plan1!$AD$11*100000</f>
        <v>0</v>
      </c>
      <c r="AA11" s="18">
        <f>Plan1!AB11/Plan1!$AD$10*100000</f>
        <v>0</v>
      </c>
      <c r="AB11" s="37">
        <f>SUM(Plan1!AC11)</f>
        <v>3</v>
      </c>
      <c r="AC11" s="106">
        <v>11893</v>
      </c>
      <c r="AD11" s="11">
        <f>AB11/AC11*100000</f>
        <v>25.224922223156476</v>
      </c>
    </row>
    <row r="12" spans="1:30" ht="18" customHeight="1">
      <c r="A12" s="12" t="s">
        <v>34</v>
      </c>
      <c r="B12" s="18">
        <f>Plan1!C12/Plan1!$AD$12*100000</f>
        <v>19.83143282102132</v>
      </c>
      <c r="C12" s="18">
        <f>Plan1!D12/Plan1!$AD$12*100000</f>
        <v>0</v>
      </c>
      <c r="D12" s="18">
        <f>Plan1!E12/Plan1!$AD$12*100000</f>
        <v>0</v>
      </c>
      <c r="E12" s="18">
        <f>Plan1!F12/Plan1!$AD$12*100000</f>
        <v>0</v>
      </c>
      <c r="F12" s="18">
        <f>Plan1!G12/Plan1!$AD$12*100000</f>
        <v>0</v>
      </c>
      <c r="G12" s="18">
        <f>Plan1!H12/Plan1!$AD$12*100000</f>
        <v>0</v>
      </c>
      <c r="H12" s="18">
        <f>Plan1!I12/Plan1!$AD$12*100000</f>
        <v>0</v>
      </c>
      <c r="I12" s="18">
        <f>Plan1!J12/Plan1!$AD$12*100000</f>
        <v>0</v>
      </c>
      <c r="J12" s="18">
        <f>Plan1!K12/Plan1!$AD$12*100000</f>
        <v>0</v>
      </c>
      <c r="K12" s="18">
        <f>Plan1!L12/Plan1!$AD$12*100000</f>
        <v>0</v>
      </c>
      <c r="L12" s="18">
        <f>Plan1!M12/Plan1!$AD$12*100000</f>
        <v>0</v>
      </c>
      <c r="M12" s="18">
        <f>Plan1!N12/Plan1!$AD$12*100000</f>
        <v>9.91571641051066</v>
      </c>
      <c r="N12" s="18">
        <f>Plan1!O12/Plan1!$AD$12*100000</f>
        <v>0</v>
      </c>
      <c r="O12" s="18">
        <f>Plan1!P12/Plan1!$AD$12*100000</f>
        <v>9.91571641051066</v>
      </c>
      <c r="P12" s="18">
        <f>Plan1!Q12/Plan1!$AD$12*100000</f>
        <v>0</v>
      </c>
      <c r="Q12" s="18">
        <f>Plan1!R12/Plan1!$AD$12*100000</f>
        <v>0</v>
      </c>
      <c r="R12" s="18">
        <f>Plan1!S12/Plan1!$AD$12*100000</f>
        <v>0</v>
      </c>
      <c r="S12" s="18">
        <f>Plan1!T12/Plan1!$AD$12*100000</f>
        <v>0</v>
      </c>
      <c r="T12" s="18">
        <f>Plan1!U12/Plan1!$AD$12*100000</f>
        <v>0</v>
      </c>
      <c r="U12" s="18">
        <f>Plan1!V12/Plan1!$AD$12*100000</f>
        <v>0</v>
      </c>
      <c r="V12" s="18">
        <f>Plan1!W14/Plan1!$AD$12*100000</f>
        <v>0</v>
      </c>
      <c r="W12" s="18">
        <f>Plan1!X12/Plan1!$AD$12*100000</f>
        <v>0</v>
      </c>
      <c r="X12" s="18">
        <f>Plan1!Y12/Plan1!$AD$12*100000</f>
        <v>0</v>
      </c>
      <c r="Y12" s="18">
        <f>Plan1!Z12/Plan1!$AD$12*100000</f>
        <v>0</v>
      </c>
      <c r="Z12" s="18">
        <f>Plan1!AA12/Plan1!$AD$12*100000</f>
        <v>0</v>
      </c>
      <c r="AA12" s="18">
        <f>Plan1!AB12/Plan1!$AD$10*100000</f>
        <v>0</v>
      </c>
      <c r="AB12" s="37">
        <f>SUM(Plan1!AC12)</f>
        <v>4</v>
      </c>
      <c r="AC12" s="106">
        <v>10085</v>
      </c>
      <c r="AD12" s="11">
        <f aca="true" t="shared" si="0" ref="AD12:AD74">AB12/AC12*100000</f>
        <v>39.66286564204264</v>
      </c>
    </row>
    <row r="13" spans="1:30" ht="18" customHeight="1">
      <c r="A13" s="13" t="s">
        <v>35</v>
      </c>
      <c r="B13" s="18">
        <f>Plan1!C13/Plan1!$AD$13*100000</f>
        <v>0</v>
      </c>
      <c r="C13" s="18">
        <f>Plan1!D13/Plan1!$AD$13*100000</f>
        <v>0</v>
      </c>
      <c r="D13" s="18">
        <f>Plan1!E13/Plan1!$AD$13*100000</f>
        <v>6.221613886642195</v>
      </c>
      <c r="E13" s="18">
        <f>Plan1!F13/Plan1!$AD$13*100000</f>
        <v>0</v>
      </c>
      <c r="F13" s="18">
        <f>Plan1!G13/Plan1!$AD$13*100000</f>
        <v>3.1108069433210974</v>
      </c>
      <c r="G13" s="18">
        <f>Plan1!H13/Plan1!$AD$13*100000</f>
        <v>0</v>
      </c>
      <c r="H13" s="18">
        <f>Plan1!I13/Plan1!$AD$13*100000</f>
        <v>3.1108069433210974</v>
      </c>
      <c r="I13" s="18">
        <f>Plan1!J13/Plan1!$AD$13*100000</f>
        <v>0</v>
      </c>
      <c r="J13" s="18">
        <f>Plan1!K13/Plan1!$AD$13*100000</f>
        <v>3.1108069433210974</v>
      </c>
      <c r="K13" s="18">
        <f>Plan1!L13/Plan1!$AD$13*100000</f>
        <v>0</v>
      </c>
      <c r="L13" s="18">
        <f>Plan1!M13/Plan1!$AD$13*100000</f>
        <v>0</v>
      </c>
      <c r="M13" s="18">
        <f>Plan1!N13/Plan1!$AD$13*100000</f>
        <v>0</v>
      </c>
      <c r="N13" s="18">
        <f>Plan1!O13/Plan1!$AD$13*100000</f>
        <v>0</v>
      </c>
      <c r="O13" s="18">
        <f>Plan1!P13/Plan1!$AD$13*100000</f>
        <v>3.1108069433210974</v>
      </c>
      <c r="P13" s="18">
        <f>Plan1!Q13/Plan1!$AD$13*100000</f>
        <v>3.1108069433210974</v>
      </c>
      <c r="Q13" s="18">
        <f>Plan1!R13/Plan1!$AD$13*100000</f>
        <v>0</v>
      </c>
      <c r="R13" s="18">
        <f>Plan1!S13/Plan1!$AD$13*100000</f>
        <v>0</v>
      </c>
      <c r="S13" s="18">
        <f>Plan1!T13/Plan1!$AD$13*100000</f>
        <v>0</v>
      </c>
      <c r="T13" s="18">
        <f>Plan1!U13/Plan1!$AD$13*100000</f>
        <v>0</v>
      </c>
      <c r="U13" s="18">
        <f>Plan1!V13/Plan1!$AD$13*100000</f>
        <v>0</v>
      </c>
      <c r="V13" s="18">
        <f>Plan1!W13/Plan1!$AD$13*100000</f>
        <v>0</v>
      </c>
      <c r="W13" s="18">
        <f>Plan1!X13/Plan1!$AD$13*100000</f>
        <v>0</v>
      </c>
      <c r="X13" s="18">
        <f>Plan1!Y13/Plan1!$AD$13*100000</f>
        <v>0</v>
      </c>
      <c r="Y13" s="18">
        <f>Plan1!Z13/Plan1!$AD$13*100000</f>
        <v>0</v>
      </c>
      <c r="Z13" s="18">
        <f>Plan1!AA13/Plan1!$AD$13*100000</f>
        <v>0</v>
      </c>
      <c r="AA13" s="18">
        <f>Plan1!AB13/Plan1!$AD$10*100000</f>
        <v>0</v>
      </c>
      <c r="AB13" s="37">
        <f>SUM(Plan1!AC13)</f>
        <v>7</v>
      </c>
      <c r="AC13" s="106">
        <v>32146</v>
      </c>
      <c r="AD13" s="11">
        <f t="shared" si="0"/>
        <v>21.77564860324768</v>
      </c>
    </row>
    <row r="14" spans="1:30" ht="18" customHeight="1">
      <c r="A14" s="13" t="s">
        <v>36</v>
      </c>
      <c r="B14" s="18">
        <f>Plan1!C14/Plan1!$AD$14*100000</f>
        <v>46.41294258055961</v>
      </c>
      <c r="C14" s="18">
        <f>Plan1!D14/Plan1!$AD$14*100000</f>
        <v>106.08672589842196</v>
      </c>
      <c r="D14" s="18">
        <f>Plan1!E14/Plan1!$AD$14*100000</f>
        <v>39.78252221190823</v>
      </c>
      <c r="E14" s="18">
        <f>Plan1!F14/Plan1!$AD$14*100000</f>
        <v>19.891261105954115</v>
      </c>
      <c r="F14" s="18">
        <f>Plan1!G14/Plan1!$AD$14*100000</f>
        <v>19.891261105954115</v>
      </c>
      <c r="G14" s="18">
        <f>Plan1!H14/Plan1!$AD$14*100000</f>
        <v>19.891261105954115</v>
      </c>
      <c r="H14" s="18">
        <f>Plan1!I14/Plan1!$AD$14*100000</f>
        <v>13.260840737302745</v>
      </c>
      <c r="I14" s="18">
        <f>Plan1!J14/Plan1!$AD$14*100000</f>
        <v>13.260840737302745</v>
      </c>
      <c r="J14" s="18">
        <f>Plan1!K14/Plan1!$AD$14*100000</f>
        <v>6.6304203686513725</v>
      </c>
      <c r="K14" s="18">
        <f>Plan1!L14/Plan1!$AD$14*100000</f>
        <v>19.891261105954115</v>
      </c>
      <c r="L14" s="18">
        <f>Plan1!M14/Plan1!$AD$14*100000</f>
        <v>6.6304203686513725</v>
      </c>
      <c r="M14" s="18">
        <f>Plan1!N14/Plan1!$AD$14*100000</f>
        <v>13.260840737302745</v>
      </c>
      <c r="N14" s="18">
        <f>Plan1!O14/Plan1!$AD$14*100000</f>
        <v>6.6304203686513725</v>
      </c>
      <c r="O14" s="18">
        <f>Plan1!P14/Plan1!$AD$14*100000</f>
        <v>13.260840737302745</v>
      </c>
      <c r="P14" s="18">
        <f>Plan1!Q14/Plan1!$AD$14*100000</f>
        <v>33.15210184325686</v>
      </c>
      <c r="Q14" s="18">
        <f>Plan1!R14/Plan1!$AD$14*100000</f>
        <v>19.891261105954115</v>
      </c>
      <c r="R14" s="18">
        <f>Plan1!S14/Plan1!$AD$14*100000</f>
        <v>6.6304203686513725</v>
      </c>
      <c r="S14" s="18">
        <f>Plan1!T14/Plan1!$AD$14*100000</f>
        <v>19.891261105954115</v>
      </c>
      <c r="T14" s="18">
        <f>Plan1!U14/Plan1!$AD$14*100000</f>
        <v>0</v>
      </c>
      <c r="U14" s="18">
        <f>Plan1!V14/Plan1!$AD$14*100000</f>
        <v>0</v>
      </c>
      <c r="V14" s="18">
        <f>Plan1!W14/Plan1!$AD$14*100000</f>
        <v>0</v>
      </c>
      <c r="W14" s="18">
        <f>Plan1!X14/Plan1!$AD$14*100000</f>
        <v>0</v>
      </c>
      <c r="X14" s="18">
        <f>Plan1!Y14/Plan1!$AD$14*100000</f>
        <v>0</v>
      </c>
      <c r="Y14" s="18">
        <f>Plan1!Z14/Plan1!$AD$14*100000</f>
        <v>0</v>
      </c>
      <c r="Z14" s="18">
        <f>Plan1!AA14/Plan1!$AD$14*100000</f>
        <v>0</v>
      </c>
      <c r="AA14" s="18">
        <f>Plan1!AB14/Plan1!$AD$10*100000</f>
        <v>0</v>
      </c>
      <c r="AB14" s="37">
        <f>SUM(Plan1!AC14)</f>
        <v>64</v>
      </c>
      <c r="AC14" s="106">
        <v>15082</v>
      </c>
      <c r="AD14" s="11">
        <f t="shared" si="0"/>
        <v>424.34690359368784</v>
      </c>
    </row>
    <row r="15" spans="1:30" ht="18" customHeight="1">
      <c r="A15" s="13" t="s">
        <v>37</v>
      </c>
      <c r="B15" s="18">
        <f>Plan1!C15/Plan1!$AD$15*100000</f>
        <v>0</v>
      </c>
      <c r="C15" s="18">
        <f>Plan1!D15/Plan1!$AD$15*100000</f>
        <v>0</v>
      </c>
      <c r="D15" s="18">
        <f>Plan1!E15/Plan1!$AD$15*100000</f>
        <v>0</v>
      </c>
      <c r="E15" s="18">
        <f>Plan1!F15/Plan1!$AD$15*100000</f>
        <v>0</v>
      </c>
      <c r="F15" s="18">
        <f>Plan1!G15/Plan1!$AD$15*100000</f>
        <v>0</v>
      </c>
      <c r="G15" s="18">
        <f>Plan1!H15/Plan1!$AD$15*100000</f>
        <v>0</v>
      </c>
      <c r="H15" s="18">
        <f>Plan1!I15/Plan1!$AD$15*100000</f>
        <v>0</v>
      </c>
      <c r="I15" s="18">
        <f>Plan1!J15/Plan1!$AD$15*100000</f>
        <v>0</v>
      </c>
      <c r="J15" s="18">
        <f>Plan1!K15/Plan1!$AD$15*100000</f>
        <v>0</v>
      </c>
      <c r="K15" s="18">
        <f>Plan1!L15/Plan1!$AD$15*100000</f>
        <v>0</v>
      </c>
      <c r="L15" s="18">
        <f>Plan1!M15/Plan1!$AD$15*100000</f>
        <v>0</v>
      </c>
      <c r="M15" s="18">
        <f>Plan1!N15/Plan1!$AD$15*100000</f>
        <v>0</v>
      </c>
      <c r="N15" s="18">
        <f>Plan1!O15/Plan1!$AD$15*100000</f>
        <v>0</v>
      </c>
      <c r="O15" s="18">
        <f>Plan1!P15/Plan1!$AD$15*100000</f>
        <v>0</v>
      </c>
      <c r="P15" s="18">
        <f>Plan1!Q15/Plan1!$AD$15*100000</f>
        <v>0</v>
      </c>
      <c r="Q15" s="18">
        <f>Plan1!R15/Plan1!$AD$15*100000</f>
        <v>12.465719272001994</v>
      </c>
      <c r="R15" s="18">
        <f>Plan1!S15/Plan1!$AD$15*100000</f>
        <v>0</v>
      </c>
      <c r="S15" s="18">
        <f>Plan1!T15/Plan1!$AD$15*100000</f>
        <v>0</v>
      </c>
      <c r="T15" s="18">
        <f>Plan1!U15/Plan1!$AD$15*100000</f>
        <v>0</v>
      </c>
      <c r="U15" s="18">
        <f>Plan1!V15/Plan1!$AD$15*100000</f>
        <v>0</v>
      </c>
      <c r="V15" s="18">
        <f>Plan1!W15/Plan1!$AD$15*100000</f>
        <v>0</v>
      </c>
      <c r="W15" s="18">
        <f>Plan1!X15/Plan1!$AD$15*100000</f>
        <v>0</v>
      </c>
      <c r="X15" s="18">
        <f>Plan1!Y15/Plan1!$AD$15*100000</f>
        <v>0</v>
      </c>
      <c r="Y15" s="18">
        <f>Plan1!Z15/Plan1!$AD$15*100000</f>
        <v>0</v>
      </c>
      <c r="Z15" s="18">
        <f>Plan1!AA15/Plan1!$AD$15*100000</f>
        <v>0</v>
      </c>
      <c r="AA15" s="18">
        <f>Plan1!AB15/Plan1!$AD$10*100000</f>
        <v>0</v>
      </c>
      <c r="AB15" s="37">
        <f>SUM(Plan1!AC15)</f>
        <v>1</v>
      </c>
      <c r="AC15" s="106">
        <v>8022</v>
      </c>
      <c r="AD15" s="11">
        <f t="shared" si="0"/>
        <v>12.465719272001994</v>
      </c>
    </row>
    <row r="16" spans="1:30" ht="18" customHeight="1">
      <c r="A16" s="13" t="s">
        <v>38</v>
      </c>
      <c r="B16" s="18">
        <f>Plan1!C16/Plan1!$AD$16*100000</f>
        <v>3.5031177748195894</v>
      </c>
      <c r="C16" s="18">
        <f>Plan1!D16/Plan1!$AD$16*100000</f>
        <v>7.006235549639179</v>
      </c>
      <c r="D16" s="18">
        <f>Plan1!E16/Plan1!$AD$16*100000</f>
        <v>3.5031177748195894</v>
      </c>
      <c r="E16" s="18">
        <f>Plan1!F16/Plan1!$AD$16*100000</f>
        <v>0</v>
      </c>
      <c r="F16" s="18">
        <f>Plan1!G16/Plan1!$AD$16*100000</f>
        <v>0</v>
      </c>
      <c r="G16" s="18">
        <f>Plan1!H16/Plan1!$AD$16*100000</f>
        <v>7.006235549639179</v>
      </c>
      <c r="H16" s="18">
        <f>Plan1!I16/Plan1!$AD$16*100000</f>
        <v>0</v>
      </c>
      <c r="I16" s="18">
        <f>Plan1!J16/Plan1!$AD$16*100000</f>
        <v>0</v>
      </c>
      <c r="J16" s="18">
        <f>Plan1!K16/Plan1!$AD$16*100000</f>
        <v>3.5031177748195894</v>
      </c>
      <c r="K16" s="18">
        <f>Plan1!L16/Plan1!$AD$16*100000</f>
        <v>24.521824423737126</v>
      </c>
      <c r="L16" s="18">
        <f>Plan1!M16/Plan1!$AD$16*100000</f>
        <v>35.031177748195894</v>
      </c>
      <c r="M16" s="18">
        <f>Plan1!N16/Plan1!$AD$16*100000</f>
        <v>24.521824423737126</v>
      </c>
      <c r="N16" s="18">
        <f>Plan1!O16/Plan1!$AD$16*100000</f>
        <v>87.57794437048975</v>
      </c>
      <c r="O16" s="18">
        <f>Plan1!P16/Plan1!$AD$16*100000</f>
        <v>38.53429552301549</v>
      </c>
      <c r="P16" s="18">
        <f>Plan1!Q16/Plan1!$AD$16*100000</f>
        <v>59.55300217193302</v>
      </c>
      <c r="Q16" s="18">
        <f>Plan1!R16/Plan1!$AD$16*100000</f>
        <v>17.515588874097947</v>
      </c>
      <c r="R16" s="18">
        <f>Plan1!S16/Plan1!$AD$16*100000</f>
        <v>17.515588874097947</v>
      </c>
      <c r="S16" s="18">
        <f>Plan1!T16/Plan1!$AD$16*100000</f>
        <v>31.528059973376305</v>
      </c>
      <c r="T16" s="18">
        <f>Plan1!U16/Plan1!$AD$16*100000</f>
        <v>7.006235549639179</v>
      </c>
      <c r="U16" s="18">
        <f>Plan1!V16/Plan1!$AD$16*100000</f>
        <v>0</v>
      </c>
      <c r="V16" s="18">
        <f>Plan1!W16/Plan1!$AD$16*100000</f>
        <v>0</v>
      </c>
      <c r="W16" s="18">
        <f>Plan1!X16/Plan1!$AD$16*100000</f>
        <v>0</v>
      </c>
      <c r="X16" s="18">
        <f>Plan1!Y16/Plan1!$AD$16*100000</f>
        <v>0</v>
      </c>
      <c r="Y16" s="18">
        <f>Plan1!Z16/Plan1!$AD$16*100000</f>
        <v>0</v>
      </c>
      <c r="Z16" s="18">
        <f>Plan1!AA16/Plan1!$AD$16*100000</f>
        <v>0</v>
      </c>
      <c r="AA16" s="18">
        <f>Plan1!AB16/Plan1!$AD$10*100000</f>
        <v>0</v>
      </c>
      <c r="AB16" s="37">
        <f>SUM(Plan1!AC16)</f>
        <v>105</v>
      </c>
      <c r="AC16" s="106">
        <v>28546</v>
      </c>
      <c r="AD16" s="11">
        <f t="shared" si="0"/>
        <v>367.8273663560569</v>
      </c>
    </row>
    <row r="17" spans="1:30" ht="18" customHeight="1">
      <c r="A17" s="13" t="s">
        <v>39</v>
      </c>
      <c r="B17" s="18">
        <f>Plan1!C17/Plan1!$AD$17*100000</f>
        <v>0</v>
      </c>
      <c r="C17" s="18">
        <f>Plan1!D17/Plan1!$AD$17*100000</f>
        <v>0</v>
      </c>
      <c r="D17" s="18">
        <f>Plan1!E17/Plan1!$AD$17*100000</f>
        <v>0</v>
      </c>
      <c r="E17" s="18">
        <f>Plan1!F17/Plan1!$AD$17*100000</f>
        <v>0</v>
      </c>
      <c r="F17" s="18">
        <f>Plan1!G17/Plan1!$AD$17*100000</f>
        <v>0</v>
      </c>
      <c r="G17" s="18">
        <f>Plan1!H17/Plan1!$AD$17*100000</f>
        <v>0</v>
      </c>
      <c r="H17" s="18">
        <f>Plan1!I17/Plan1!$AD$17*100000</f>
        <v>0</v>
      </c>
      <c r="I17" s="18">
        <f>Plan1!J17/Plan1!$AD$17*100000</f>
        <v>0</v>
      </c>
      <c r="J17" s="18">
        <f>Plan1!K17/Plan1!$AD$17*100000</f>
        <v>0</v>
      </c>
      <c r="K17" s="18">
        <f>Plan1!L17/Plan1!$AD$17*100000</f>
        <v>0</v>
      </c>
      <c r="L17" s="18">
        <f>Plan1!M17/Plan1!$AD$17*100000</f>
        <v>0</v>
      </c>
      <c r="M17" s="18">
        <f>Plan1!N17/Plan1!$AD$17*100000</f>
        <v>0</v>
      </c>
      <c r="N17" s="18">
        <f>Plan1!O17/Plan1!$AD$17*100000</f>
        <v>0</v>
      </c>
      <c r="O17" s="18">
        <f>Plan1!P17/Plan1!$AD$17*100000</f>
        <v>0</v>
      </c>
      <c r="P17" s="18">
        <f>Plan1!Q17/Plan1!$AD$17*100000</f>
        <v>0</v>
      </c>
      <c r="Q17" s="18">
        <f>Plan1!R17/Plan1!$AD$17*100000</f>
        <v>0</v>
      </c>
      <c r="R17" s="18">
        <f>Plan1!S17/Plan1!$AD$17*100000</f>
        <v>0</v>
      </c>
      <c r="S17" s="18">
        <f>Plan1!T17/Plan1!$AD$17*100000</f>
        <v>0</v>
      </c>
      <c r="T17" s="18">
        <f>Plan1!U17/Plan1!$AD$17*100000</f>
        <v>0</v>
      </c>
      <c r="U17" s="18">
        <f>Plan1!V17/Plan1!$AD$17*100000</f>
        <v>0</v>
      </c>
      <c r="V17" s="18">
        <f>Plan1!W17/Plan1!$AD$17*100000</f>
        <v>0</v>
      </c>
      <c r="W17" s="18">
        <f>Plan1!X17/Plan1!$AD$17*100000</f>
        <v>0</v>
      </c>
      <c r="X17" s="18">
        <f>Plan1!Y17/Plan1!$AD$17*100000</f>
        <v>0</v>
      </c>
      <c r="Y17" s="18">
        <f>Plan1!Z17/Plan1!$AD$17*100000</f>
        <v>0</v>
      </c>
      <c r="Z17" s="18">
        <f>Plan1!AA17/Plan1!$AD$17*100000</f>
        <v>0</v>
      </c>
      <c r="AA17" s="18">
        <f>Plan1!AB17/Plan1!$AD$10*100000</f>
        <v>0</v>
      </c>
      <c r="AB17" s="37">
        <f>SUM(Plan1!AC17)</f>
        <v>0</v>
      </c>
      <c r="AC17" s="106">
        <v>7932</v>
      </c>
      <c r="AD17" s="11">
        <f t="shared" si="0"/>
        <v>0</v>
      </c>
    </row>
    <row r="18" spans="1:30" ht="18" customHeight="1">
      <c r="A18" s="13" t="s">
        <v>40</v>
      </c>
      <c r="B18" s="18">
        <f>Plan1!C18/Plan1!$AD$18*100000</f>
        <v>7.114327238726331</v>
      </c>
      <c r="C18" s="18">
        <f>Plan1!D18/Plan1!$AD$18*100000</f>
        <v>6.0979947760511415</v>
      </c>
      <c r="D18" s="18">
        <f>Plan1!E18/Plan1!$AD$18*100000</f>
        <v>4.065329850700761</v>
      </c>
      <c r="E18" s="18">
        <f>Plan1!F18/Plan1!$AD$18*100000</f>
        <v>8.130659701401521</v>
      </c>
      <c r="F18" s="18">
        <f>Plan1!G18/Plan1!$AD$18*100000</f>
        <v>9.146992164076712</v>
      </c>
      <c r="G18" s="18">
        <f>Plan1!H18/Plan1!$AD$18*100000</f>
        <v>6.0979947760511415</v>
      </c>
      <c r="H18" s="18">
        <f>Plan1!I18/Plan1!$AD$18*100000</f>
        <v>7.114327238726331</v>
      </c>
      <c r="I18" s="18">
        <f>Plan1!J18/Plan1!$AD$18*100000</f>
        <v>7.114327238726331</v>
      </c>
      <c r="J18" s="18">
        <f>Plan1!K18/Plan1!$AD$18*100000</f>
        <v>10.163324626751903</v>
      </c>
      <c r="K18" s="18">
        <f>Plan1!L18/Plan1!$AD$18*100000</f>
        <v>10.163324626751903</v>
      </c>
      <c r="L18" s="18">
        <f>Plan1!M18/Plan1!$AD$18*100000</f>
        <v>11.179657089427092</v>
      </c>
      <c r="M18" s="18">
        <f>Plan1!N18/Plan1!$AD$18*100000</f>
        <v>16.261319402803043</v>
      </c>
      <c r="N18" s="18">
        <f>Plan1!O18/Plan1!$AD$18*100000</f>
        <v>10.163324626751903</v>
      </c>
      <c r="O18" s="18">
        <f>Plan1!P18/Plan1!$AD$18*100000</f>
        <v>10.163324626751903</v>
      </c>
      <c r="P18" s="18">
        <f>Plan1!Q18/Plan1!$AD$18*100000</f>
        <v>35.57163619363166</v>
      </c>
      <c r="Q18" s="18">
        <f>Plan1!R18/Plan1!$AD$18*100000</f>
        <v>42.685963432357994</v>
      </c>
      <c r="R18" s="18">
        <f>Plan1!S18/Plan1!$AD$18*100000</f>
        <v>38.62063358165723</v>
      </c>
      <c r="S18" s="18">
        <f>Plan1!T18/Plan1!$AD$18*100000</f>
        <v>66.06161007388737</v>
      </c>
      <c r="T18" s="18">
        <f>Plan1!U18/Plan1!$AD$18*100000</f>
        <v>14.228654477452663</v>
      </c>
      <c r="U18" s="18">
        <f>Plan1!V18/Plan1!$AD$18*100000</f>
        <v>0</v>
      </c>
      <c r="V18" s="18">
        <f>Plan1!W18/Plan1!$AD$18*100000</f>
        <v>0</v>
      </c>
      <c r="W18" s="18">
        <f>Plan1!X18/Plan1!$AD$18*100000</f>
        <v>0</v>
      </c>
      <c r="X18" s="18">
        <f>Plan1!Y18/Plan1!$AD$18*100000</f>
        <v>0</v>
      </c>
      <c r="Y18" s="18">
        <f>Plan1!Z18/Plan1!$AD$18*100000</f>
        <v>0</v>
      </c>
      <c r="Z18" s="18">
        <f>Plan1!AA18/Plan1!$AD$18*100000</f>
        <v>0</v>
      </c>
      <c r="AA18" s="18">
        <f>Plan1!AB18/Plan1!$AD$10*100000</f>
        <v>0</v>
      </c>
      <c r="AB18" s="37">
        <f>SUM(Plan1!AC18)</f>
        <v>315</v>
      </c>
      <c r="AC18" s="106">
        <v>98393</v>
      </c>
      <c r="AD18" s="11">
        <f t="shared" si="0"/>
        <v>320.14472574268495</v>
      </c>
    </row>
    <row r="19" spans="1:30" ht="18" customHeight="1">
      <c r="A19" s="13" t="s">
        <v>41</v>
      </c>
      <c r="B19" s="18">
        <f>Plan1!C19/Plan1!$AD$19*100000</f>
        <v>0</v>
      </c>
      <c r="C19" s="18">
        <f>Plan1!D19/Plan1!$AD$19*100000</f>
        <v>0</v>
      </c>
      <c r="D19" s="18">
        <f>Plan1!E19/Plan1!$AD$19*100000</f>
        <v>25.415113520840393</v>
      </c>
      <c r="E19" s="18">
        <f>Plan1!F19/Plan1!$AD$19*100000</f>
        <v>0</v>
      </c>
      <c r="F19" s="18">
        <f>Plan1!G19/Plan1!$AD$19*100000</f>
        <v>8.471704506946798</v>
      </c>
      <c r="G19" s="18">
        <f>Plan1!H19/Plan1!$AD$19*100000</f>
        <v>0</v>
      </c>
      <c r="H19" s="18">
        <f>Plan1!I19/Plan1!$AD$19*100000</f>
        <v>0</v>
      </c>
      <c r="I19" s="18">
        <f>Plan1!J19/Plan1!$AD$19*100000</f>
        <v>0</v>
      </c>
      <c r="J19" s="18">
        <f>Plan1!K19/Plan1!$AD$19*100000</f>
        <v>0</v>
      </c>
      <c r="K19" s="18">
        <f>Plan1!L19/Plan1!$AD$19*100000</f>
        <v>8.471704506946798</v>
      </c>
      <c r="L19" s="18">
        <f>Plan1!M19/Plan1!$AD$19*100000</f>
        <v>0</v>
      </c>
      <c r="M19" s="18">
        <f>Plan1!N19/Plan1!$AD$19*100000</f>
        <v>8.471704506946798</v>
      </c>
      <c r="N19" s="18">
        <f>Plan1!O19/Plan1!$AD$19*100000</f>
        <v>8.471704506946798</v>
      </c>
      <c r="O19" s="18">
        <f>Plan1!P19/Plan1!$AD$19*100000</f>
        <v>8.471704506946798</v>
      </c>
      <c r="P19" s="18">
        <f>Plan1!Q19/Plan1!$AD$19*100000</f>
        <v>8.471704506946798</v>
      </c>
      <c r="Q19" s="18">
        <f>Plan1!R19/Plan1!$AD$19*100000</f>
        <v>8.471704506946798</v>
      </c>
      <c r="R19" s="18">
        <f>Plan1!S19/Plan1!$AD$19*100000</f>
        <v>0</v>
      </c>
      <c r="S19" s="18">
        <f>Plan1!T19/Plan1!$AD$19*100000</f>
        <v>0</v>
      </c>
      <c r="T19" s="18">
        <f>Plan1!U19/Plan1!$AD$19*100000</f>
        <v>0</v>
      </c>
      <c r="U19" s="18">
        <f>Plan1!V19/Plan1!$AD$19*100000</f>
        <v>0</v>
      </c>
      <c r="V19" s="18">
        <f>Plan1!W19/Plan1!$AD$19*100000</f>
        <v>0</v>
      </c>
      <c r="W19" s="18">
        <f>Plan1!X19/Plan1!$AD$19*100000</f>
        <v>0</v>
      </c>
      <c r="X19" s="18">
        <f>Plan1!Y19/Plan1!$AD$19*100000</f>
        <v>0</v>
      </c>
      <c r="Y19" s="18">
        <f>Plan1!Z19/Plan1!$AD$19*100000</f>
        <v>0</v>
      </c>
      <c r="Z19" s="18">
        <f>Plan1!AA19/Plan1!$AD$19*100000</f>
        <v>0</v>
      </c>
      <c r="AA19" s="18">
        <f>Plan1!AB19/Plan1!$AD$10*100000</f>
        <v>0</v>
      </c>
      <c r="AB19" s="37">
        <f>SUM(Plan1!AC19)</f>
        <v>10</v>
      </c>
      <c r="AC19" s="106">
        <v>11804</v>
      </c>
      <c r="AD19" s="11">
        <f t="shared" si="0"/>
        <v>84.71704506946797</v>
      </c>
    </row>
    <row r="20" spans="1:30" ht="18" customHeight="1">
      <c r="A20" s="13" t="s">
        <v>42</v>
      </c>
      <c r="B20" s="18">
        <f>Plan1!C20/Plan1!$AD$20*100000</f>
        <v>0</v>
      </c>
      <c r="C20" s="18">
        <f>Plan1!D20/Plan1!$AD$20*100000</f>
        <v>0</v>
      </c>
      <c r="D20" s="18">
        <f>Plan1!E20/Plan1!$AD$20*100000</f>
        <v>0</v>
      </c>
      <c r="E20" s="18">
        <f>Plan1!F20/Plan1!$AD$20*100000</f>
        <v>0</v>
      </c>
      <c r="F20" s="18">
        <f>Plan1!G20/Plan1!$AD$20*100000</f>
        <v>0</v>
      </c>
      <c r="G20" s="18">
        <f>Plan1!H20/Plan1!$AD$20*100000</f>
        <v>0</v>
      </c>
      <c r="H20" s="18">
        <f>Plan1!I20/Plan1!$AD$20*100000</f>
        <v>0</v>
      </c>
      <c r="I20" s="18">
        <f>Plan1!J20/Plan1!$AD$20*100000</f>
        <v>3.145247530980688</v>
      </c>
      <c r="J20" s="18">
        <f>Plan1!K20/Plan1!$AD$20*100000</f>
        <v>0</v>
      </c>
      <c r="K20" s="18">
        <f>Plan1!L20/Plan1!$AD$20*100000</f>
        <v>0</v>
      </c>
      <c r="L20" s="18">
        <f>Plan1!M20/Plan1!$AD$20*100000</f>
        <v>0</v>
      </c>
      <c r="M20" s="18">
        <f>Plan1!N20/Plan1!$AD$20*100000</f>
        <v>3.145247530980688</v>
      </c>
      <c r="N20" s="18">
        <f>Plan1!O20/Plan1!$AD$20*100000</f>
        <v>0</v>
      </c>
      <c r="O20" s="18">
        <f>Plan1!P20/Plan1!$AD$20*100000</f>
        <v>0</v>
      </c>
      <c r="P20" s="18">
        <f>Plan1!Q20/Plan1!$AD$20*100000</f>
        <v>3.145247530980688</v>
      </c>
      <c r="Q20" s="18">
        <f>Plan1!R20/Plan1!$AD$20*100000</f>
        <v>3.145247530980688</v>
      </c>
      <c r="R20" s="18">
        <f>Plan1!S20/Plan1!$AD$20*100000</f>
        <v>0</v>
      </c>
      <c r="S20" s="18">
        <f>Plan1!T20/Plan1!$AD$20*100000</f>
        <v>0</v>
      </c>
      <c r="T20" s="18">
        <f>Plan1!U20/Plan1!$AD$20*100000</f>
        <v>3.145247530980688</v>
      </c>
      <c r="U20" s="18">
        <f>Plan1!V20/Plan1!$AD$20*100000</f>
        <v>0</v>
      </c>
      <c r="V20" s="18">
        <f>Plan1!W20/Plan1!$AD$20*100000</f>
        <v>0</v>
      </c>
      <c r="W20" s="18">
        <f>Plan1!X20/Plan1!$AD$20*100000</f>
        <v>0</v>
      </c>
      <c r="X20" s="18">
        <f>Plan1!Y20/Plan1!$AD$20*100000</f>
        <v>0</v>
      </c>
      <c r="Y20" s="18">
        <f>Plan1!Z20/Plan1!$AD$20*100000</f>
        <v>0</v>
      </c>
      <c r="Z20" s="18">
        <f>Plan1!AA20/Plan1!$AD$20*100000</f>
        <v>0</v>
      </c>
      <c r="AA20" s="18">
        <f>Plan1!AB20/Plan1!$AD$10*100000</f>
        <v>0</v>
      </c>
      <c r="AB20" s="37">
        <f>SUM(Plan1!AC20)</f>
        <v>5</v>
      </c>
      <c r="AC20" s="106">
        <v>31794</v>
      </c>
      <c r="AD20" s="11">
        <f t="shared" si="0"/>
        <v>15.726237654903441</v>
      </c>
    </row>
    <row r="21" spans="1:30" ht="18" customHeight="1">
      <c r="A21" s="13" t="s">
        <v>43</v>
      </c>
      <c r="B21" s="18">
        <f>Plan1!C21/Plan1!$AD$21*100000</f>
        <v>13.250005520835632</v>
      </c>
      <c r="C21" s="18">
        <f>Plan1!D21/Plan1!$AD$21*100000</f>
        <v>6.625002760417816</v>
      </c>
      <c r="D21" s="18">
        <f>Plan1!E21/Plan1!$AD$21*100000</f>
        <v>11.041671267363029</v>
      </c>
      <c r="E21" s="18">
        <f>Plan1!F21/Plan1!$AD$21*100000</f>
        <v>8.833337013890421</v>
      </c>
      <c r="F21" s="18">
        <f>Plan1!G21/Plan1!$AD$21*100000</f>
        <v>2.2083342534726054</v>
      </c>
      <c r="G21" s="18">
        <f>Plan1!H21/Plan1!$AD$21*100000</f>
        <v>11.041671267363029</v>
      </c>
      <c r="H21" s="18">
        <f>Plan1!I21/Plan1!$AD$21*100000</f>
        <v>11.041671267363029</v>
      </c>
      <c r="I21" s="18">
        <f>Plan1!J21/Plan1!$AD$21*100000</f>
        <v>55.208356336815136</v>
      </c>
      <c r="J21" s="18">
        <f>Plan1!K21/Plan1!$AD$21*100000</f>
        <v>53.00002208334253</v>
      </c>
      <c r="K21" s="18">
        <f>Plan1!L21/Plan1!$AD$21*100000</f>
        <v>119.2500496875207</v>
      </c>
      <c r="L21" s="18">
        <f>Plan1!M21/Plan1!$AD$21*100000</f>
        <v>150.16672923613717</v>
      </c>
      <c r="M21" s="18">
        <f>Plan1!N21/Plan1!$AD$21*100000</f>
        <v>130.29172095488371</v>
      </c>
      <c r="N21" s="18">
        <f>Plan1!O21/Plan1!$AD$21*100000</f>
        <v>139.12505796877414</v>
      </c>
      <c r="O21" s="18">
        <f>Plan1!P21/Plan1!$AD$21*100000</f>
        <v>196.54174855906192</v>
      </c>
      <c r="P21" s="18">
        <f>Plan1!Q21/Plan1!$AD$21*100000</f>
        <v>156.791731996555</v>
      </c>
      <c r="Q21" s="18">
        <f>Plan1!R21/Plan1!$AD$21*100000</f>
        <v>130.29172095488371</v>
      </c>
      <c r="R21" s="18">
        <f>Plan1!S21/Plan1!$AD$21*100000</f>
        <v>75.08336461806859</v>
      </c>
      <c r="S21" s="18">
        <f>Plan1!T21/Plan1!$AD$21*100000</f>
        <v>55.208356336815136</v>
      </c>
      <c r="T21" s="18">
        <f>Plan1!U21/Plan1!$AD$21*100000</f>
        <v>50.79168782986992</v>
      </c>
      <c r="U21" s="18">
        <f>Plan1!V21/Plan1!$AD$21*100000</f>
        <v>0</v>
      </c>
      <c r="V21" s="18">
        <f>Plan1!W21/Plan1!$AD$21*100000</f>
        <v>0</v>
      </c>
      <c r="W21" s="18">
        <f>Plan1!X21/Plan1!$AD$21*100000</f>
        <v>0</v>
      </c>
      <c r="X21" s="18">
        <f>Plan1!Y21/Plan1!$AD$21*100000</f>
        <v>0</v>
      </c>
      <c r="Y21" s="18">
        <f>Plan1!Z21/Plan1!$AD$21*100000</f>
        <v>0</v>
      </c>
      <c r="Z21" s="18">
        <f>Plan1!AA21/Plan1!$AD$21*100000</f>
        <v>0</v>
      </c>
      <c r="AA21" s="18">
        <f>Plan1!AB21/Plan1!$AD$10*100000</f>
        <v>0</v>
      </c>
      <c r="AB21" s="37">
        <f>SUM(Plan1!AC21)</f>
        <v>623</v>
      </c>
      <c r="AC21" s="106">
        <v>45283</v>
      </c>
      <c r="AD21" s="11">
        <f t="shared" si="0"/>
        <v>1375.7922399134334</v>
      </c>
    </row>
    <row r="22" spans="1:30" ht="18" customHeight="1">
      <c r="A22" s="13" t="s">
        <v>44</v>
      </c>
      <c r="B22" s="18">
        <f>Plan1!C22/Plan1!$AD$22*100000</f>
        <v>0</v>
      </c>
      <c r="C22" s="18">
        <f>Plan1!D22/Plan1!$AD$22*100000</f>
        <v>0</v>
      </c>
      <c r="D22" s="18">
        <f>Plan1!E22/Plan1!$AD$22*100000</f>
        <v>0</v>
      </c>
      <c r="E22" s="18">
        <f>Plan1!F22/Plan1!$AD$22*100000</f>
        <v>0</v>
      </c>
      <c r="F22" s="18">
        <f>Plan1!G22/Plan1!$AD$22*100000</f>
        <v>0</v>
      </c>
      <c r="G22" s="18">
        <f>Plan1!H22/Plan1!$AD$22*100000</f>
        <v>0</v>
      </c>
      <c r="H22" s="18">
        <f>Plan1!I22/Plan1!$AD$22*100000</f>
        <v>0</v>
      </c>
      <c r="I22" s="18">
        <f>Plan1!J22/Plan1!$AD$22*100000</f>
        <v>6.468305304010349</v>
      </c>
      <c r="J22" s="18">
        <f>Plan1!K22/Plan1!$AD$22*100000</f>
        <v>25.873221216041397</v>
      </c>
      <c r="K22" s="18">
        <f>Plan1!L22/Plan1!$AD$22*100000</f>
        <v>19.404915912031047</v>
      </c>
      <c r="L22" s="18">
        <f>Plan1!M22/Plan1!$AD$22*100000</f>
        <v>0</v>
      </c>
      <c r="M22" s="18">
        <f>Plan1!N22/Plan1!$AD$22*100000</f>
        <v>0</v>
      </c>
      <c r="N22" s="18">
        <f>Plan1!O22/Plan1!$AD$22*100000</f>
        <v>6.468305304010349</v>
      </c>
      <c r="O22" s="18">
        <f>Plan1!P22/Plan1!$AD$22*100000</f>
        <v>0</v>
      </c>
      <c r="P22" s="18">
        <f>Plan1!Q22/Plan1!$AD$22*100000</f>
        <v>0</v>
      </c>
      <c r="Q22" s="18">
        <f>Plan1!R22/Plan1!$AD$22*100000</f>
        <v>0</v>
      </c>
      <c r="R22" s="18">
        <f>Plan1!S22/Plan1!$AD$22*100000</f>
        <v>0</v>
      </c>
      <c r="S22" s="18">
        <f>Plan1!T22/Plan1!$AD$22*100000</f>
        <v>0</v>
      </c>
      <c r="T22" s="18">
        <f>Plan1!U22/Plan1!$AD$22*100000</f>
        <v>0</v>
      </c>
      <c r="U22" s="18">
        <f>Plan1!V22/Plan1!$AD$22*100000</f>
        <v>0</v>
      </c>
      <c r="V22" s="18">
        <f>Plan1!W22/Plan1!$AD$22*100000</f>
        <v>0</v>
      </c>
      <c r="W22" s="18">
        <f>Plan1!X22/Plan1!$AD$22*100000</f>
        <v>0</v>
      </c>
      <c r="X22" s="18">
        <f>Plan1!Y22/Plan1!$AD$22*100000</f>
        <v>0</v>
      </c>
      <c r="Y22" s="18">
        <f>Plan1!Z22/Plan1!$AD$22*100000</f>
        <v>0</v>
      </c>
      <c r="Z22" s="18">
        <f>Plan1!AA22/Plan1!$AD$22*100000</f>
        <v>0</v>
      </c>
      <c r="AA22" s="18">
        <f>Plan1!AB22/Plan1!$AD$10*100000</f>
        <v>0</v>
      </c>
      <c r="AB22" s="37">
        <f>SUM(Plan1!AC22)</f>
        <v>9</v>
      </c>
      <c r="AC22" s="106">
        <v>15460</v>
      </c>
      <c r="AD22" s="11">
        <f t="shared" si="0"/>
        <v>58.214747736093145</v>
      </c>
    </row>
    <row r="23" spans="1:30" ht="18" customHeight="1">
      <c r="A23" s="13" t="s">
        <v>45</v>
      </c>
      <c r="B23" s="18">
        <f>Plan1!C23/Plan1!$AD$23*100000</f>
        <v>9.752291788570314</v>
      </c>
      <c r="C23" s="18">
        <f>Plan1!D23/Plan1!$AD$23*100000</f>
        <v>9.752291788570314</v>
      </c>
      <c r="D23" s="18">
        <f>Plan1!E23/Plan1!$AD$23*100000</f>
        <v>9.752291788570314</v>
      </c>
      <c r="E23" s="18">
        <f>Plan1!F23/Plan1!$AD$23*100000</f>
        <v>9.752291788570314</v>
      </c>
      <c r="F23" s="18">
        <f>Plan1!G23/Plan1!$AD$23*100000</f>
        <v>0</v>
      </c>
      <c r="G23" s="18">
        <f>Plan1!H23/Plan1!$AD$23*100000</f>
        <v>0</v>
      </c>
      <c r="H23" s="18">
        <f>Plan1!I23/Plan1!$AD$23*100000</f>
        <v>0</v>
      </c>
      <c r="I23" s="18">
        <f>Plan1!J23/Plan1!$AD$23*100000</f>
        <v>0</v>
      </c>
      <c r="J23" s="18">
        <f>Plan1!K23/Plan1!$AD$23*100000</f>
        <v>9.752291788570314</v>
      </c>
      <c r="K23" s="18">
        <f>Plan1!L23/Plan1!$AD$23*100000</f>
        <v>0</v>
      </c>
      <c r="L23" s="18">
        <f>Plan1!M23/Plan1!$AD$23*100000</f>
        <v>0</v>
      </c>
      <c r="M23" s="18">
        <f>Plan1!N23/Plan1!$AD$23*100000</f>
        <v>9.752291788570314</v>
      </c>
      <c r="N23" s="18">
        <f>Plan1!O23/Plan1!$AD$23*100000</f>
        <v>9.752291788570314</v>
      </c>
      <c r="O23" s="18">
        <f>Plan1!P23/Plan1!$AD$23*100000</f>
        <v>48.76145894285157</v>
      </c>
      <c r="P23" s="18">
        <f>Plan1!Q23/Plan1!$AD$23*100000</f>
        <v>19.50458357714063</v>
      </c>
      <c r="Q23" s="18">
        <f>Plan1!R23/Plan1!$AD$23*100000</f>
        <v>19.50458357714063</v>
      </c>
      <c r="R23" s="18">
        <f>Plan1!S23/Plan1!$AD$23*100000</f>
        <v>9.752291788570314</v>
      </c>
      <c r="S23" s="18">
        <f>Plan1!T23/Plan1!$AD$23*100000</f>
        <v>0</v>
      </c>
      <c r="T23" s="18">
        <f>Plan1!U23/Plan1!$AD$23*100000</f>
        <v>0</v>
      </c>
      <c r="U23" s="18">
        <f>Plan1!V23/Plan1!$AD$23*100000</f>
        <v>0</v>
      </c>
      <c r="V23" s="18">
        <f>Plan1!W23/Plan1!$AD$23*100000</f>
        <v>0</v>
      </c>
      <c r="W23" s="18">
        <f>Plan1!X23/Plan1!$AD$23*100000</f>
        <v>0</v>
      </c>
      <c r="X23" s="18">
        <f>Plan1!Y23/Plan1!$AD$23*100000</f>
        <v>0</v>
      </c>
      <c r="Y23" s="18">
        <f>Plan1!Z23/Plan1!$AD$23*100000</f>
        <v>0</v>
      </c>
      <c r="Z23" s="18">
        <f>Plan1!AA23/Plan1!$AD$23*100000</f>
        <v>0</v>
      </c>
      <c r="AA23" s="18">
        <f>Plan1!AB23/Plan1!$AD$10*100000</f>
        <v>0</v>
      </c>
      <c r="AB23" s="37">
        <f>SUM(Plan1!AC23)</f>
        <v>17</v>
      </c>
      <c r="AC23" s="106">
        <v>10254</v>
      </c>
      <c r="AD23" s="11">
        <f t="shared" si="0"/>
        <v>165.78896040569535</v>
      </c>
    </row>
    <row r="24" spans="1:30" ht="18" customHeight="1">
      <c r="A24" s="13" t="s">
        <v>46</v>
      </c>
      <c r="B24" s="18">
        <f>Plan1!C24/Plan1!$AD$24*100000</f>
        <v>0</v>
      </c>
      <c r="C24" s="18">
        <f>Plan1!D24/Plan1!$AD$24*100000</f>
        <v>0</v>
      </c>
      <c r="D24" s="18">
        <f>Plan1!E24/Plan1!$AD$24*100000</f>
        <v>0</v>
      </c>
      <c r="E24" s="18">
        <f>Plan1!F24/Plan1!$AD$24*100000</f>
        <v>0</v>
      </c>
      <c r="F24" s="18">
        <f>Plan1!G24/Plan1!$AD$24*100000</f>
        <v>0</v>
      </c>
      <c r="G24" s="18">
        <f>Plan1!H24/Plan1!$AD$24*100000</f>
        <v>0</v>
      </c>
      <c r="H24" s="18">
        <f>Plan1!I24/Plan1!$AD$24*100000</f>
        <v>0</v>
      </c>
      <c r="I24" s="18">
        <f>Plan1!J24/Plan1!$AD$24*100000</f>
        <v>0</v>
      </c>
      <c r="J24" s="18">
        <f>Plan1!K24/Plan1!$AD$24*100000</f>
        <v>0</v>
      </c>
      <c r="K24" s="18">
        <f>Plan1!L24/Plan1!$AD$24*100000</f>
        <v>0</v>
      </c>
      <c r="L24" s="18">
        <f>Plan1!M24/Plan1!$AD$24*100000</f>
        <v>0</v>
      </c>
      <c r="M24" s="18">
        <f>Plan1!N24/Plan1!$AD$24*100000</f>
        <v>0</v>
      </c>
      <c r="N24" s="18">
        <f>Plan1!O24/Plan1!$AD$24*100000</f>
        <v>0</v>
      </c>
      <c r="O24" s="18">
        <f>Plan1!P24/Plan1!$AD$24*100000</f>
        <v>0</v>
      </c>
      <c r="P24" s="18">
        <f>Plan1!Q24/Plan1!$AD$24*100000</f>
        <v>0</v>
      </c>
      <c r="Q24" s="18">
        <f>Plan1!R24/Plan1!$AD$24*100000</f>
        <v>0</v>
      </c>
      <c r="R24" s="18">
        <f>Plan1!S24/Plan1!$AD$24*100000</f>
        <v>0</v>
      </c>
      <c r="S24" s="18">
        <f>Plan1!T24/Plan1!$AD$24*100000</f>
        <v>0</v>
      </c>
      <c r="T24" s="18">
        <f>Plan1!U24/Plan1!$AD$24*100000</f>
        <v>0</v>
      </c>
      <c r="U24" s="18">
        <f>Plan1!V24/Plan1!$AD$24*100000</f>
        <v>0</v>
      </c>
      <c r="V24" s="18">
        <f>Plan1!W24/Plan1!$AD$24*100000</f>
        <v>0</v>
      </c>
      <c r="W24" s="18">
        <f>Plan1!X24/Plan1!$AD$24*100000</f>
        <v>0</v>
      </c>
      <c r="X24" s="18">
        <f>Plan1!Y24/Plan1!$AD$24*100000</f>
        <v>0</v>
      </c>
      <c r="Y24" s="18">
        <f>Plan1!Z24/Plan1!$AD$24*100000</f>
        <v>0</v>
      </c>
      <c r="Z24" s="18">
        <f>Plan1!AA24/Plan1!$AD$24*100000</f>
        <v>0</v>
      </c>
      <c r="AA24" s="18">
        <f>Plan1!AB24/Plan1!$AD$10*100000</f>
        <v>0</v>
      </c>
      <c r="AB24" s="37">
        <f>SUM(Plan1!AC24)</f>
        <v>0</v>
      </c>
      <c r="AC24" s="106">
        <v>12838</v>
      </c>
      <c r="AD24" s="11">
        <f t="shared" si="0"/>
        <v>0</v>
      </c>
    </row>
    <row r="25" spans="1:30" ht="18" customHeight="1">
      <c r="A25" s="13" t="s">
        <v>47</v>
      </c>
      <c r="B25" s="18">
        <f>Plan1!C25/Plan1!$AD$25*100000</f>
        <v>6.614725323530941</v>
      </c>
      <c r="C25" s="18">
        <f>Plan1!D25/Plan1!$AD$25*100000</f>
        <v>9.922087985296411</v>
      </c>
      <c r="D25" s="18">
        <f>Plan1!E25/Plan1!$AD$25*100000</f>
        <v>14.1744114075663</v>
      </c>
      <c r="E25" s="18">
        <f>Plan1!F25/Plan1!$AD$25*100000</f>
        <v>19.37169559034061</v>
      </c>
      <c r="F25" s="18">
        <f>Plan1!G25/Plan1!$AD$25*100000</f>
        <v>7.08720570378315</v>
      </c>
      <c r="G25" s="18">
        <f>Plan1!H25/Plan1!$AD$25*100000</f>
        <v>6.614725323530941</v>
      </c>
      <c r="H25" s="18">
        <f>Plan1!I25/Plan1!$AD$25*100000</f>
        <v>8.03216646428757</v>
      </c>
      <c r="I25" s="18">
        <f>Plan1!J25/Plan1!$AD$25*100000</f>
        <v>8.03216646428757</v>
      </c>
      <c r="J25" s="18">
        <f>Plan1!K25/Plan1!$AD$25*100000</f>
        <v>8.50464684453978</v>
      </c>
      <c r="K25" s="18">
        <f>Plan1!L25/Plan1!$AD$25*100000</f>
        <v>5.66976456302652</v>
      </c>
      <c r="L25" s="18">
        <f>Plan1!M25/Plan1!$AD$25*100000</f>
        <v>9.449607605044202</v>
      </c>
      <c r="M25" s="18">
        <f>Plan1!N25/Plan1!$AD$25*100000</f>
        <v>8.03216646428757</v>
      </c>
      <c r="N25" s="18">
        <f>Plan1!O25/Plan1!$AD$25*100000</f>
        <v>11.33952912605304</v>
      </c>
      <c r="O25" s="18">
        <f>Plan1!P25/Plan1!$AD$25*100000</f>
        <v>8.03216646428757</v>
      </c>
      <c r="P25" s="18">
        <f>Plan1!Q25/Plan1!$AD$25*100000</f>
        <v>8.50464684453978</v>
      </c>
      <c r="Q25" s="18">
        <f>Plan1!R25/Plan1!$AD$25*100000</f>
        <v>8.50464684453978</v>
      </c>
      <c r="R25" s="18">
        <f>Plan1!S25/Plan1!$AD$25*100000</f>
        <v>8.03216646428757</v>
      </c>
      <c r="S25" s="18">
        <f>Plan1!T25/Plan1!$AD$25*100000</f>
        <v>11.812009506305252</v>
      </c>
      <c r="T25" s="18">
        <f>Plan1!U25/Plan1!$AD$25*100000</f>
        <v>7.55968608403536</v>
      </c>
      <c r="U25" s="18">
        <f>Plan1!V25/Plan1!$AD$25*100000</f>
        <v>0</v>
      </c>
      <c r="V25" s="18">
        <f>Plan1!W25/Plan1!$AD$25*100000</f>
        <v>0</v>
      </c>
      <c r="W25" s="18">
        <f>Plan1!X25/Plan1!$AD$25*100000</f>
        <v>0</v>
      </c>
      <c r="X25" s="18">
        <f>Plan1!Y25/Plan1!$AD$25*100000</f>
        <v>0</v>
      </c>
      <c r="Y25" s="18">
        <f>Plan1!Z25/Plan1!$AD$25*100000</f>
        <v>0</v>
      </c>
      <c r="Z25" s="18">
        <f>Plan1!AA25/Plan1!$AD$25*100000</f>
        <v>0</v>
      </c>
      <c r="AA25" s="18">
        <f>Plan1!AB25/Plan1!$AD$10*100000</f>
        <v>0</v>
      </c>
      <c r="AB25" s="37">
        <f>SUM(Plan1!AC25)</f>
        <v>371</v>
      </c>
      <c r="AC25" s="106">
        <v>211649</v>
      </c>
      <c r="AD25" s="11">
        <f t="shared" si="0"/>
        <v>175.29022107356994</v>
      </c>
    </row>
    <row r="26" spans="1:30" ht="18" customHeight="1">
      <c r="A26" s="15" t="s">
        <v>48</v>
      </c>
      <c r="B26" s="18">
        <f>Plan1!C26/Plan1!$AD$26*100000</f>
        <v>4.388591726730138</v>
      </c>
      <c r="C26" s="18">
        <f>Plan1!D26/Plan1!$AD$26*100000</f>
        <v>2.0652196361083</v>
      </c>
      <c r="D26" s="18">
        <f>Plan1!E26/Plan1!$AD$26*100000</f>
        <v>1.8070671815947625</v>
      </c>
      <c r="E26" s="18">
        <f>Plan1!F26/Plan1!$AD$26*100000</f>
        <v>4.646744181243675</v>
      </c>
      <c r="F26" s="18">
        <f>Plan1!G26/Plan1!$AD$26*100000</f>
        <v>3.8722868177030625</v>
      </c>
      <c r="G26" s="18">
        <f>Plan1!H26/Plan1!$AD$26*100000</f>
        <v>5.421201544784288</v>
      </c>
      <c r="H26" s="18">
        <f>Plan1!I26/Plan1!$AD$26*100000</f>
        <v>7.22826872637905</v>
      </c>
      <c r="I26" s="18">
        <f>Plan1!J26/Plan1!$AD$26*100000</f>
        <v>4.388591726730138</v>
      </c>
      <c r="J26" s="18">
        <f>Plan1!K26/Plan1!$AD$26*100000</f>
        <v>7.744573635406125</v>
      </c>
      <c r="K26" s="18">
        <f>Plan1!L26/Plan1!$AD$26*100000</f>
        <v>5.937506453811363</v>
      </c>
      <c r="L26" s="18">
        <f>Plan1!M26/Plan1!$AD$26*100000</f>
        <v>7.486421180892587</v>
      </c>
      <c r="M26" s="18">
        <f>Plan1!N26/Plan1!$AD$26*100000</f>
        <v>13.940232543731026</v>
      </c>
      <c r="N26" s="18">
        <f>Plan1!O26/Plan1!$AD$26*100000</f>
        <v>10.3260981805415</v>
      </c>
      <c r="O26" s="18">
        <f>Plan1!P26/Plan1!$AD$26*100000</f>
        <v>12.133165362136264</v>
      </c>
      <c r="P26" s="18">
        <f>Plan1!Q26/Plan1!$AD$26*100000</f>
        <v>11.616860453109188</v>
      </c>
      <c r="Q26" s="18">
        <f>Plan1!R26/Plan1!$AD$26*100000</f>
        <v>13.165775180190412</v>
      </c>
      <c r="R26" s="18">
        <f>Plan1!S26/Plan1!$AD$26*100000</f>
        <v>5.16304909027075</v>
      </c>
      <c r="S26" s="18">
        <f>Plan1!T26/Plan1!$AD$26*100000</f>
        <v>4.1304392722166</v>
      </c>
      <c r="T26" s="18">
        <f>Plan1!U26/Plan1!$AD$26*100000</f>
        <v>0.2581524545135375</v>
      </c>
      <c r="U26" s="18">
        <f>Plan1!V26/Plan1!$AD$26*100000</f>
        <v>0</v>
      </c>
      <c r="V26" s="18">
        <f>Plan1!W26/Plan1!$AD$26*100000</f>
        <v>0</v>
      </c>
      <c r="W26" s="18">
        <f>Plan1!X26/Plan1!$AD$26*100000</f>
        <v>0</v>
      </c>
      <c r="X26" s="18">
        <f>Plan1!Y26/Plan1!$AD$26*100000</f>
        <v>0</v>
      </c>
      <c r="Y26" s="18">
        <f>Plan1!Z26/Plan1!$AD$26*100000</f>
        <v>0</v>
      </c>
      <c r="Z26" s="18">
        <f>Plan1!AA26/Plan1!$AD$26*100000</f>
        <v>0</v>
      </c>
      <c r="AA26" s="18">
        <f>Plan1!AB26/Plan1!$AD$10*100000</f>
        <v>0</v>
      </c>
      <c r="AB26" s="37">
        <f>SUM(Plan1!AC26)</f>
        <v>487</v>
      </c>
      <c r="AC26" s="106">
        <v>387368</v>
      </c>
      <c r="AD26" s="11">
        <f t="shared" si="0"/>
        <v>125.72024534809277</v>
      </c>
    </row>
    <row r="27" spans="1:30" ht="18" customHeight="1">
      <c r="A27" s="13" t="s">
        <v>49</v>
      </c>
      <c r="B27" s="18">
        <f>Plan1!C27/Plan1!$AD$27*100000</f>
        <v>2.6106934001670843</v>
      </c>
      <c r="C27" s="18">
        <f>Plan1!D27/Plan1!$AD$27*100000</f>
        <v>0</v>
      </c>
      <c r="D27" s="18">
        <f>Plan1!E27/Plan1!$AD$27*100000</f>
        <v>0</v>
      </c>
      <c r="E27" s="18">
        <f>Plan1!F27/Plan1!$AD$27*100000</f>
        <v>0</v>
      </c>
      <c r="F27" s="18">
        <f>Plan1!G27/Plan1!$AD$27*100000</f>
        <v>0</v>
      </c>
      <c r="G27" s="18">
        <f>Plan1!H27/Plan1!$AD$27*100000</f>
        <v>0</v>
      </c>
      <c r="H27" s="18">
        <f>Plan1!I27/Plan1!$AD$27*100000</f>
        <v>0</v>
      </c>
      <c r="I27" s="18">
        <f>Plan1!J27/Plan1!$AD$27*100000</f>
        <v>2.6106934001670843</v>
      </c>
      <c r="J27" s="18">
        <f>Plan1!K27/Plan1!$AD$27*100000</f>
        <v>0</v>
      </c>
      <c r="K27" s="18">
        <f>Plan1!L27/Plan1!$AD$27*100000</f>
        <v>0</v>
      </c>
      <c r="L27" s="18">
        <f>Plan1!M27/Plan1!$AD$27*100000</f>
        <v>0</v>
      </c>
      <c r="M27" s="18">
        <f>Plan1!N27/Plan1!$AD$27*100000</f>
        <v>0</v>
      </c>
      <c r="N27" s="18">
        <f>Plan1!O27/Plan1!$AD$27*100000</f>
        <v>2.6106934001670843</v>
      </c>
      <c r="O27" s="18">
        <f>Plan1!P27/Plan1!$AD$27*100000</f>
        <v>0</v>
      </c>
      <c r="P27" s="18">
        <f>Plan1!Q27/Plan1!$AD$27*100000</f>
        <v>0</v>
      </c>
      <c r="Q27" s="18">
        <f>Plan1!R27/Plan1!$AD$27*100000</f>
        <v>0</v>
      </c>
      <c r="R27" s="18">
        <f>Plan1!S27/Plan1!$AD$27*100000</f>
        <v>2.6106934001670843</v>
      </c>
      <c r="S27" s="18">
        <f>Plan1!T27/Plan1!$AD$27*100000</f>
        <v>0</v>
      </c>
      <c r="T27" s="18">
        <f>Plan1!U27/Plan1!$AD$27*100000</f>
        <v>0</v>
      </c>
      <c r="U27" s="18">
        <f>Plan1!V27/Plan1!$AD$27*100000</f>
        <v>0</v>
      </c>
      <c r="V27" s="18">
        <f>Plan1!W27/Plan1!$AD$27*100000</f>
        <v>0</v>
      </c>
      <c r="W27" s="18">
        <f>Plan1!X27/Plan1!$AD$27*100000</f>
        <v>0</v>
      </c>
      <c r="X27" s="18">
        <f>Plan1!Y27/Plan1!$AD$27*100000</f>
        <v>0</v>
      </c>
      <c r="Y27" s="18">
        <f>Plan1!Z27/Plan1!$AD$27*100000</f>
        <v>0</v>
      </c>
      <c r="Z27" s="18">
        <f>Plan1!AA27/Plan1!$AD$27*100000</f>
        <v>0</v>
      </c>
      <c r="AA27" s="18">
        <f>Plan1!AB27/Plan1!$AD$10*100000</f>
        <v>0</v>
      </c>
      <c r="AB27" s="37">
        <f>SUM(Plan1!AC27)</f>
        <v>4</v>
      </c>
      <c r="AC27" s="106">
        <v>38304</v>
      </c>
      <c r="AD27" s="11">
        <f t="shared" si="0"/>
        <v>10.442773600668337</v>
      </c>
    </row>
    <row r="28" spans="1:30" ht="18" customHeight="1">
      <c r="A28" s="13" t="s">
        <v>50</v>
      </c>
      <c r="B28" s="18">
        <f>Plan1!C28/Plan1!$AD$28*100000</f>
        <v>3.2122063842601887</v>
      </c>
      <c r="C28" s="18">
        <f>Plan1!D28/Plan1!$AD$28*100000</f>
        <v>1.6061031921300943</v>
      </c>
      <c r="D28" s="18">
        <f>Plan1!E28/Plan1!$AD$28*100000</f>
        <v>3.2122063842601887</v>
      </c>
      <c r="E28" s="18">
        <f>Plan1!F28/Plan1!$AD$28*100000</f>
        <v>5.62136117245533</v>
      </c>
      <c r="F28" s="18">
        <f>Plan1!G28/Plan1!$AD$28*100000</f>
        <v>1.6061031921300943</v>
      </c>
      <c r="G28" s="18">
        <f>Plan1!H28/Plan1!$AD$28*100000</f>
        <v>2.4091547881951416</v>
      </c>
      <c r="H28" s="18">
        <f>Plan1!I28/Plan1!$AD$28*100000</f>
        <v>4.015257980325235</v>
      </c>
      <c r="I28" s="18">
        <f>Plan1!J28/Plan1!$AD$28*100000</f>
        <v>4.818309576390283</v>
      </c>
      <c r="J28" s="18">
        <f>Plan1!K28/Plan1!$AD$28*100000</f>
        <v>7.227464364585424</v>
      </c>
      <c r="K28" s="18">
        <f>Plan1!L28/Plan1!$AD$28*100000</f>
        <v>8.03051596065047</v>
      </c>
      <c r="L28" s="18">
        <f>Plan1!M28/Plan1!$AD$28*100000</f>
        <v>7.227464364585424</v>
      </c>
      <c r="M28" s="18">
        <f>Plan1!N28/Plan1!$AD$28*100000</f>
        <v>12.045773940975707</v>
      </c>
      <c r="N28" s="18">
        <f>Plan1!O28/Plan1!$AD$28*100000</f>
        <v>12.848825537040755</v>
      </c>
      <c r="O28" s="18">
        <f>Plan1!P28/Plan1!$AD$28*100000</f>
        <v>8.83356755671552</v>
      </c>
      <c r="P28" s="18">
        <f>Plan1!Q28/Plan1!$AD$28*100000</f>
        <v>16.86408351736599</v>
      </c>
      <c r="Q28" s="18">
        <f>Plan1!R28/Plan1!$AD$28*100000</f>
        <v>8.03051596065047</v>
      </c>
      <c r="R28" s="18">
        <f>Plan1!S28/Plan1!$AD$28*100000</f>
        <v>9.636619152780566</v>
      </c>
      <c r="S28" s="18">
        <f>Plan1!T28/Plan1!$AD$28*100000</f>
        <v>5.62136117245533</v>
      </c>
      <c r="T28" s="18">
        <f>Plan1!U28/Plan1!$AD$28*100000</f>
        <v>12.848825537040755</v>
      </c>
      <c r="U28" s="18">
        <f>Plan1!V28/Plan1!$AD$28*100000</f>
        <v>0</v>
      </c>
      <c r="V28" s="18">
        <f>Plan1!W28/Plan1!$AD$28*100000</f>
        <v>0</v>
      </c>
      <c r="W28" s="18">
        <f>Plan1!X28/Plan1!$AD$28*100000</f>
        <v>0</v>
      </c>
      <c r="X28" s="18">
        <f>Plan1!Y28/Plan1!$AD$28*100000</f>
        <v>0</v>
      </c>
      <c r="Y28" s="18">
        <f>Plan1!Z28/Plan1!$AD$28*100000</f>
        <v>0</v>
      </c>
      <c r="Z28" s="18">
        <f>Plan1!AA28/Plan1!$AD$28*100000</f>
        <v>0</v>
      </c>
      <c r="AA28" s="18">
        <f>Plan1!AB28/Plan1!$AD$10*100000</f>
        <v>0</v>
      </c>
      <c r="AB28" s="37">
        <f>SUM(Plan1!AC28)</f>
        <v>169</v>
      </c>
      <c r="AC28" s="106">
        <v>124525</v>
      </c>
      <c r="AD28" s="11">
        <f t="shared" si="0"/>
        <v>135.71571973499297</v>
      </c>
    </row>
    <row r="29" spans="1:30" ht="18" customHeight="1">
      <c r="A29" s="13" t="s">
        <v>51</v>
      </c>
      <c r="B29" s="18">
        <f>Plan1!C29/Plan1!$AD$29*100000</f>
        <v>0</v>
      </c>
      <c r="C29" s="18">
        <f>Plan1!D29/Plan1!$AD$29*100000</f>
        <v>0</v>
      </c>
      <c r="D29" s="18">
        <f>Plan1!E29/Plan1!$AD$29*100000</f>
        <v>3.1671628555140305</v>
      </c>
      <c r="E29" s="18">
        <f>Plan1!F29/Plan1!$AD$29*100000</f>
        <v>3.1671628555140305</v>
      </c>
      <c r="F29" s="18">
        <f>Plan1!G29/Plan1!$AD$29*100000</f>
        <v>0</v>
      </c>
      <c r="G29" s="18">
        <f>Plan1!H29/Plan1!$AD$29*100000</f>
        <v>0</v>
      </c>
      <c r="H29" s="18">
        <f>Plan1!I29/Plan1!$AD$29*100000</f>
        <v>0</v>
      </c>
      <c r="I29" s="18">
        <f>Plan1!J29/Plan1!$AD$29*100000</f>
        <v>6.334325711028061</v>
      </c>
      <c r="J29" s="18">
        <f>Plan1!K29/Plan1!$AD$29*100000</f>
        <v>3.1671628555140305</v>
      </c>
      <c r="K29" s="18">
        <f>Plan1!L29/Plan1!$AD$29*100000</f>
        <v>0</v>
      </c>
      <c r="L29" s="18">
        <f>Plan1!M29/Plan1!$AD$29*100000</f>
        <v>0</v>
      </c>
      <c r="M29" s="18">
        <f>Plan1!N29/Plan1!$AD$29*100000</f>
        <v>3.1671628555140305</v>
      </c>
      <c r="N29" s="18">
        <f>Plan1!O29/Plan1!$AD$29*100000</f>
        <v>3.1671628555140305</v>
      </c>
      <c r="O29" s="18">
        <f>Plan1!P29/Plan1!$AD$29*100000</f>
        <v>3.1671628555140305</v>
      </c>
      <c r="P29" s="18">
        <f>Plan1!Q29/Plan1!$AD$29*100000</f>
        <v>0</v>
      </c>
      <c r="Q29" s="18">
        <f>Plan1!R29/Plan1!$AD$29*100000</f>
        <v>0</v>
      </c>
      <c r="R29" s="18">
        <f>Plan1!S29/Plan1!$AD$29*100000</f>
        <v>0</v>
      </c>
      <c r="S29" s="18">
        <f>Plan1!T29/Plan1!$AD$29*100000</f>
        <v>9.501488566542092</v>
      </c>
      <c r="T29" s="18">
        <f>Plan1!U29/Plan1!$AD$29*100000</f>
        <v>0</v>
      </c>
      <c r="U29" s="18">
        <f>Plan1!V29/Plan1!$AD$29*100000</f>
        <v>0</v>
      </c>
      <c r="V29" s="18">
        <f>Plan1!W29/Plan1!$AD$29*100000</f>
        <v>0</v>
      </c>
      <c r="W29" s="18">
        <f>Plan1!X29/Plan1!$AD$29*100000</f>
        <v>0</v>
      </c>
      <c r="X29" s="18">
        <f>Plan1!Y29/Plan1!$AD$29*100000</f>
        <v>0</v>
      </c>
      <c r="Y29" s="18">
        <f>Plan1!Z29/Plan1!$AD$29*100000</f>
        <v>0</v>
      </c>
      <c r="Z29" s="18">
        <f>Plan1!AA29/Plan1!$AD$29*100000</f>
        <v>0</v>
      </c>
      <c r="AA29" s="18">
        <f>Plan1!AB29/Plan1!$AD$10*100000</f>
        <v>0</v>
      </c>
      <c r="AB29" s="37">
        <f>SUM(Plan1!AC29)</f>
        <v>11</v>
      </c>
      <c r="AC29" s="106">
        <v>31574</v>
      </c>
      <c r="AD29" s="11">
        <f t="shared" si="0"/>
        <v>34.83879141065434</v>
      </c>
    </row>
    <row r="30" spans="1:30" ht="18" customHeight="1">
      <c r="A30" s="13" t="s">
        <v>52</v>
      </c>
      <c r="B30" s="18">
        <f>Plan1!C30/Plan1!$AD$30*100000</f>
        <v>0</v>
      </c>
      <c r="C30" s="18">
        <f>Plan1!D30/Plan1!$AD$30*100000</f>
        <v>0</v>
      </c>
      <c r="D30" s="18">
        <f>Plan1!E30/Plan1!$AD$30*100000</f>
        <v>7.725587144622991</v>
      </c>
      <c r="E30" s="18">
        <f>Plan1!F30/Plan1!$AD$30*100000</f>
        <v>0</v>
      </c>
      <c r="F30" s="18">
        <f>Plan1!G30/Plan1!$AD$30*100000</f>
        <v>0</v>
      </c>
      <c r="G30" s="18">
        <f>Plan1!H30/Plan1!$AD$30*100000</f>
        <v>7.725587144622991</v>
      </c>
      <c r="H30" s="18">
        <f>Plan1!I30/Plan1!$AD$30*100000</f>
        <v>0</v>
      </c>
      <c r="I30" s="18">
        <f>Plan1!J30/Plan1!$AD$30*100000</f>
        <v>0</v>
      </c>
      <c r="J30" s="18">
        <f>Plan1!K30/Plan1!$AD$30*100000</f>
        <v>0</v>
      </c>
      <c r="K30" s="18">
        <f>Plan1!L30/Plan1!$AD$30*100000</f>
        <v>0</v>
      </c>
      <c r="L30" s="18">
        <f>Plan1!M30/Plan1!$AD$30*100000</f>
        <v>0</v>
      </c>
      <c r="M30" s="18">
        <f>Plan1!N30/Plan1!$AD$30*100000</f>
        <v>0</v>
      </c>
      <c r="N30" s="18">
        <f>Plan1!O30/Plan1!$AD$30*100000</f>
        <v>0</v>
      </c>
      <c r="O30" s="18">
        <f>Plan1!P30/Plan1!$AD$30*100000</f>
        <v>0</v>
      </c>
      <c r="P30" s="18">
        <f>Plan1!Q30/Plan1!$AD$30*100000</f>
        <v>0</v>
      </c>
      <c r="Q30" s="18">
        <f>Plan1!R30/Plan1!$AD$30*100000</f>
        <v>0</v>
      </c>
      <c r="R30" s="18">
        <f>Plan1!S30/Plan1!$AD$30*100000</f>
        <v>0</v>
      </c>
      <c r="S30" s="18">
        <f>Plan1!T30/Plan1!$AD$30*100000</f>
        <v>0</v>
      </c>
      <c r="T30" s="18">
        <f>Plan1!U30/Plan1!$AD$30*100000</f>
        <v>0</v>
      </c>
      <c r="U30" s="18">
        <f>Plan1!V30/Plan1!$AD$30*100000</f>
        <v>0</v>
      </c>
      <c r="V30" s="18">
        <f>Plan1!W30/Plan1!$AD$30*100000</f>
        <v>0</v>
      </c>
      <c r="W30" s="18">
        <f>Plan1!X30/Plan1!$AD$30*100000</f>
        <v>0</v>
      </c>
      <c r="X30" s="18">
        <f>Plan1!Y30/Plan1!$AD$30*100000</f>
        <v>0</v>
      </c>
      <c r="Y30" s="18">
        <f>Plan1!Z30/Plan1!$AD$30*100000</f>
        <v>0</v>
      </c>
      <c r="Z30" s="18">
        <f>Plan1!AA30/Plan1!$AD$30*100000</f>
        <v>0</v>
      </c>
      <c r="AA30" s="18">
        <f>Plan1!AB30/Plan1!$AD$10*100000</f>
        <v>0</v>
      </c>
      <c r="AB30" s="37">
        <f>SUM(Plan1!AC30)</f>
        <v>2</v>
      </c>
      <c r="AC30" s="106">
        <v>12944</v>
      </c>
      <c r="AD30" s="11">
        <f t="shared" si="0"/>
        <v>15.451174289245982</v>
      </c>
    </row>
    <row r="31" spans="1:30" ht="18" customHeight="1">
      <c r="A31" s="13" t="s">
        <v>53</v>
      </c>
      <c r="B31" s="18">
        <f>Plan1!C31/Plan1!$AD$31*100000</f>
        <v>0</v>
      </c>
      <c r="C31" s="18">
        <f>Plan1!D31/Plan1!$AD$31*100000</f>
        <v>0</v>
      </c>
      <c r="D31" s="18">
        <f>Plan1!E31/Plan1!$AD$31*100000</f>
        <v>21.682567215958368</v>
      </c>
      <c r="E31" s="18">
        <f>Plan1!F31/Plan1!$AD$31*100000</f>
        <v>0</v>
      </c>
      <c r="F31" s="18">
        <f>Plan1!G31/Plan1!$AD$31*100000</f>
        <v>0</v>
      </c>
      <c r="G31" s="18">
        <f>Plan1!H31/Plan1!$AD$31*100000</f>
        <v>0</v>
      </c>
      <c r="H31" s="18">
        <f>Plan1!I31/Plan1!$AD$31*100000</f>
        <v>0</v>
      </c>
      <c r="I31" s="18">
        <f>Plan1!J31/Plan1!$AD$31*100000</f>
        <v>0</v>
      </c>
      <c r="J31" s="18">
        <f>Plan1!K31/Plan1!$AD$31*100000</f>
        <v>0</v>
      </c>
      <c r="K31" s="18">
        <f>Plan1!L31/Plan1!$AD$31*100000</f>
        <v>0</v>
      </c>
      <c r="L31" s="18">
        <f>Plan1!M31/Plan1!$AD$31*100000</f>
        <v>0</v>
      </c>
      <c r="M31" s="18">
        <f>Plan1!N31/Plan1!$AD$31*100000</f>
        <v>0</v>
      </c>
      <c r="N31" s="18">
        <f>Plan1!O31/Plan1!$AD$31*100000</f>
        <v>0</v>
      </c>
      <c r="O31" s="18">
        <f>Plan1!P31/Plan1!$AD$31*100000</f>
        <v>0</v>
      </c>
      <c r="P31" s="18">
        <f>Plan1!Q31/Plan1!$AD$31*100000</f>
        <v>0</v>
      </c>
      <c r="Q31" s="18">
        <f>Plan1!R31/Plan1!$AD$31*100000</f>
        <v>0</v>
      </c>
      <c r="R31" s="18">
        <f>Plan1!S31/Plan1!$AD$31*100000</f>
        <v>0</v>
      </c>
      <c r="S31" s="18">
        <f>Plan1!T31/Plan1!$AD$31*100000</f>
        <v>0</v>
      </c>
      <c r="T31" s="18">
        <f>Plan1!U31/Plan1!$AD$31*100000</f>
        <v>0</v>
      </c>
      <c r="U31" s="18">
        <f>Plan1!V31/Plan1!$AD$31*100000</f>
        <v>0</v>
      </c>
      <c r="V31" s="18">
        <f>Plan1!W31/Plan1!$AD$31*100000</f>
        <v>0</v>
      </c>
      <c r="W31" s="18">
        <f>Plan1!X31/Plan1!$AD$31*100000</f>
        <v>0</v>
      </c>
      <c r="X31" s="18">
        <f>Plan1!Y31/Plan1!$AD$31*100000</f>
        <v>0</v>
      </c>
      <c r="Y31" s="18">
        <f>Plan1!Z31/Plan1!$AD$31*100000</f>
        <v>0</v>
      </c>
      <c r="Z31" s="18">
        <f>Plan1!AA31/Plan1!$AD$31*100000</f>
        <v>0</v>
      </c>
      <c r="AA31" s="18">
        <f>Plan1!AB31/Plan1!$AD$10*100000</f>
        <v>0</v>
      </c>
      <c r="AB31" s="37">
        <f>SUM(Plan1!AC31)</f>
        <v>1</v>
      </c>
      <c r="AC31" s="106">
        <v>4612</v>
      </c>
      <c r="AD31" s="11">
        <f t="shared" si="0"/>
        <v>21.682567215958368</v>
      </c>
    </row>
    <row r="32" spans="1:30" ht="18" customHeight="1">
      <c r="A32" s="13" t="s">
        <v>54</v>
      </c>
      <c r="B32" s="18">
        <f>Plan1!C32/Plan1!$AD$32*100000</f>
        <v>2.8771182783324223</v>
      </c>
      <c r="C32" s="18">
        <f>Plan1!D32/Plan1!$AD$32*100000</f>
        <v>8.631354834997268</v>
      </c>
      <c r="D32" s="18">
        <f>Plan1!E32/Plan1!$AD$32*100000</f>
        <v>0</v>
      </c>
      <c r="E32" s="18">
        <f>Plan1!F32/Plan1!$AD$32*100000</f>
        <v>2.8771182783324223</v>
      </c>
      <c r="F32" s="18">
        <f>Plan1!G32/Plan1!$AD$32*100000</f>
        <v>2.8771182783324223</v>
      </c>
      <c r="G32" s="18">
        <f>Plan1!H32/Plan1!$AD$32*100000</f>
        <v>0</v>
      </c>
      <c r="H32" s="18">
        <f>Plan1!I32/Plan1!$AD$32*100000</f>
        <v>2.8771182783324223</v>
      </c>
      <c r="I32" s="18">
        <f>Plan1!J32/Plan1!$AD$32*100000</f>
        <v>0</v>
      </c>
      <c r="J32" s="18">
        <f>Plan1!K32/Plan1!$AD$32*100000</f>
        <v>0</v>
      </c>
      <c r="K32" s="18">
        <f>Plan1!L32/Plan1!$AD$32*100000</f>
        <v>2.8771182783324223</v>
      </c>
      <c r="L32" s="18">
        <f>Plan1!M32/Plan1!$AD$32*100000</f>
        <v>2.8771182783324223</v>
      </c>
      <c r="M32" s="18">
        <f>Plan1!N32/Plan1!$AD$32*100000</f>
        <v>0</v>
      </c>
      <c r="N32" s="18">
        <f>Plan1!O32/Plan1!$AD$32*100000</f>
        <v>2.8771182783324223</v>
      </c>
      <c r="O32" s="18">
        <f>Plan1!P32/Plan1!$AD$32*100000</f>
        <v>0</v>
      </c>
      <c r="P32" s="18">
        <f>Plan1!Q32/Plan1!$AD$32*100000</f>
        <v>5.754236556664845</v>
      </c>
      <c r="Q32" s="18">
        <f>Plan1!R32/Plan1!$AD$32*100000</f>
        <v>0</v>
      </c>
      <c r="R32" s="18">
        <f>Plan1!S32/Plan1!$AD$32*100000</f>
        <v>2.8771182783324223</v>
      </c>
      <c r="S32" s="18">
        <f>Plan1!T32/Plan1!$AD$32*100000</f>
        <v>2.8771182783324223</v>
      </c>
      <c r="T32" s="18">
        <f>Plan1!U32/Plan1!$AD$32*100000</f>
        <v>0</v>
      </c>
      <c r="U32" s="18">
        <f>Plan1!V32/Plan1!$AD$32*100000</f>
        <v>0</v>
      </c>
      <c r="V32" s="18">
        <f>Plan1!W32/Plan1!$AD$32*100000</f>
        <v>0</v>
      </c>
      <c r="W32" s="18">
        <f>Plan1!X32/Plan1!$AD$32*100000</f>
        <v>0</v>
      </c>
      <c r="X32" s="18">
        <f>Plan1!Y32/Plan1!$AD$32*100000</f>
        <v>0</v>
      </c>
      <c r="Y32" s="18">
        <f>Plan1!Z32/Plan1!$AD$32*100000</f>
        <v>0</v>
      </c>
      <c r="Z32" s="18">
        <f>Plan1!AA32/Plan1!$AD$32*100000</f>
        <v>0</v>
      </c>
      <c r="AA32" s="18">
        <f>Plan1!AB32/Plan1!$AD$10*100000</f>
        <v>0</v>
      </c>
      <c r="AB32" s="37">
        <f>SUM(Plan1!AC32)</f>
        <v>14</v>
      </c>
      <c r="AC32" s="106">
        <v>34757</v>
      </c>
      <c r="AD32" s="11">
        <f t="shared" si="0"/>
        <v>40.27965589665391</v>
      </c>
    </row>
    <row r="33" spans="1:30" ht="18" customHeight="1">
      <c r="A33" s="13" t="s">
        <v>55</v>
      </c>
      <c r="B33" s="18">
        <f>Plan1!C33/Plan1!$AD$33*100000</f>
        <v>0</v>
      </c>
      <c r="C33" s="18">
        <f>Plan1!D33/Plan1!$AD$33*100000</f>
        <v>0</v>
      </c>
      <c r="D33" s="18">
        <f>Plan1!E33/Plan1!$AD$33*100000</f>
        <v>0</v>
      </c>
      <c r="E33" s="18">
        <f>Plan1!F33/Plan1!$AD$33*100000</f>
        <v>0</v>
      </c>
      <c r="F33" s="18">
        <f>Plan1!G33/Plan1!$AD$33*100000</f>
        <v>0</v>
      </c>
      <c r="G33" s="18">
        <f>Plan1!H33/Plan1!$AD$33*100000</f>
        <v>0</v>
      </c>
      <c r="H33" s="18">
        <f>Plan1!I33/Plan1!$AD$33*100000</f>
        <v>0</v>
      </c>
      <c r="I33" s="18">
        <f>Plan1!J33/Plan1!$AD$33*100000</f>
        <v>0</v>
      </c>
      <c r="J33" s="18">
        <f>Plan1!K33/Plan1!$AD$33*100000</f>
        <v>0</v>
      </c>
      <c r="K33" s="18">
        <f>Plan1!L33/Plan1!$AD$33*100000</f>
        <v>0</v>
      </c>
      <c r="L33" s="18">
        <f>Plan1!M33/Plan1!$AD$33*100000</f>
        <v>0</v>
      </c>
      <c r="M33" s="18">
        <f>Plan1!N33/Plan1!$AD$33*100000</f>
        <v>0</v>
      </c>
      <c r="N33" s="18">
        <f>Plan1!O33/Plan1!$AD$33*100000</f>
        <v>0</v>
      </c>
      <c r="O33" s="18">
        <f>Plan1!P33/Plan1!$AD$33*100000</f>
        <v>0</v>
      </c>
      <c r="P33" s="18">
        <f>Plan1!Q33/Plan1!$AD$33*100000</f>
        <v>0</v>
      </c>
      <c r="Q33" s="18">
        <f>Plan1!R33/Plan1!$AD$33*100000</f>
        <v>0</v>
      </c>
      <c r="R33" s="18">
        <f>Plan1!S33/Plan1!$AD$33*100000</f>
        <v>0</v>
      </c>
      <c r="S33" s="18">
        <f>Plan1!T33/Plan1!$AD$33*100000</f>
        <v>0</v>
      </c>
      <c r="T33" s="18">
        <f>Plan1!U33/Plan1!$AD$33*100000</f>
        <v>0</v>
      </c>
      <c r="U33" s="18">
        <f>Plan1!V33/Plan1!$AD$33*100000</f>
        <v>0</v>
      </c>
      <c r="V33" s="18">
        <f>Plan1!W33/Plan1!$AD$33*100000</f>
        <v>0</v>
      </c>
      <c r="W33" s="18">
        <f>Plan1!X33/Plan1!$AD$33*100000</f>
        <v>0</v>
      </c>
      <c r="X33" s="18">
        <f>Plan1!Y33/Plan1!$AD$33*100000</f>
        <v>0</v>
      </c>
      <c r="Y33" s="18">
        <f>Plan1!Z33/Plan1!$AD$33*100000</f>
        <v>0</v>
      </c>
      <c r="Z33" s="18">
        <f>Plan1!AA33/Plan1!$AD$33*100000</f>
        <v>0</v>
      </c>
      <c r="AA33" s="18">
        <f>Plan1!AB33/Plan1!$AD$10*100000</f>
        <v>0</v>
      </c>
      <c r="AB33" s="37">
        <f>SUM(Plan1!AC33)</f>
        <v>0</v>
      </c>
      <c r="AC33" s="106">
        <v>6949</v>
      </c>
      <c r="AD33" s="11">
        <f t="shared" si="0"/>
        <v>0</v>
      </c>
    </row>
    <row r="34" spans="1:30" ht="18" customHeight="1">
      <c r="A34" s="13" t="s">
        <v>56</v>
      </c>
      <c r="B34" s="18">
        <f>Plan1!C34/Plan1!$AD$34*100000</f>
        <v>0</v>
      </c>
      <c r="C34" s="18">
        <f>Plan1!D34/Plan1!$AD$34*100000</f>
        <v>0</v>
      </c>
      <c r="D34" s="18">
        <f>Plan1!E34/Plan1!$AD$34*100000</f>
        <v>0</v>
      </c>
      <c r="E34" s="18">
        <f>Plan1!F34/Plan1!$AD$34*100000</f>
        <v>0</v>
      </c>
      <c r="F34" s="18">
        <f>Plan1!G34/Plan1!$AD$34*100000</f>
        <v>0</v>
      </c>
      <c r="G34" s="18">
        <f>Plan1!H34/Plan1!$AD$34*100000</f>
        <v>0</v>
      </c>
      <c r="H34" s="18">
        <f>Plan1!I34/Plan1!$AD$34*100000</f>
        <v>0</v>
      </c>
      <c r="I34" s="18">
        <f>Plan1!J34/Plan1!$AD$34*100000</f>
        <v>0</v>
      </c>
      <c r="J34" s="18">
        <f>Plan1!K34/Plan1!$AD$34*100000</f>
        <v>0</v>
      </c>
      <c r="K34" s="18">
        <f>Plan1!L34/Plan1!$AD$34*100000</f>
        <v>4.129330635503985</v>
      </c>
      <c r="L34" s="18">
        <f>Plan1!M34/Plan1!$AD$34*100000</f>
        <v>0</v>
      </c>
      <c r="M34" s="18">
        <f>Plan1!N34/Plan1!$AD$34*100000</f>
        <v>0</v>
      </c>
      <c r="N34" s="18">
        <f>Plan1!O34/Plan1!$AD$34*100000</f>
        <v>0</v>
      </c>
      <c r="O34" s="18">
        <f>Plan1!P34/Plan1!$AD$34*100000</f>
        <v>0</v>
      </c>
      <c r="P34" s="18">
        <f>Plan1!Q34/Plan1!$AD$34*100000</f>
        <v>0</v>
      </c>
      <c r="Q34" s="18">
        <f>Plan1!R34/Plan1!$AD$34*100000</f>
        <v>0</v>
      </c>
      <c r="R34" s="18">
        <f>Plan1!S34/Plan1!$AD$34*100000</f>
        <v>0</v>
      </c>
      <c r="S34" s="18">
        <f>Plan1!T34/Plan1!$AD$34*100000</f>
        <v>0</v>
      </c>
      <c r="T34" s="18">
        <f>Plan1!U34/Plan1!$AD$34*100000</f>
        <v>0</v>
      </c>
      <c r="U34" s="18">
        <f>Plan1!V34/Plan1!$AD$34*100000</f>
        <v>0</v>
      </c>
      <c r="V34" s="18">
        <f>Plan1!W34/Plan1!$AD$34*100000</f>
        <v>0</v>
      </c>
      <c r="W34" s="18">
        <f>Plan1!X34/Plan1!$AD$34*100000</f>
        <v>0</v>
      </c>
      <c r="X34" s="18">
        <f>Plan1!Y34/Plan1!$AD$34*100000</f>
        <v>0</v>
      </c>
      <c r="Y34" s="18">
        <f>Plan1!Z34/Plan1!$AD$34*100000</f>
        <v>0</v>
      </c>
      <c r="Z34" s="18">
        <f>Plan1!AA34/Plan1!$AD$34*100000</f>
        <v>0</v>
      </c>
      <c r="AA34" s="18">
        <f>Plan1!AB34/Plan1!$AD$10*100000</f>
        <v>0</v>
      </c>
      <c r="AB34" s="37">
        <f>SUM(Plan1!AC34)</f>
        <v>1</v>
      </c>
      <c r="AC34" s="106">
        <v>24217</v>
      </c>
      <c r="AD34" s="11">
        <f t="shared" si="0"/>
        <v>4.129330635503985</v>
      </c>
    </row>
    <row r="35" spans="1:30" ht="18" customHeight="1">
      <c r="A35" s="13" t="s">
        <v>57</v>
      </c>
      <c r="B35" s="18">
        <f>Plan1!C35/Plan1!$AD$35*100000</f>
        <v>9.635303752950813</v>
      </c>
      <c r="C35" s="18">
        <f>Plan1!D35/Plan1!$AD$35*100000</f>
        <v>0</v>
      </c>
      <c r="D35" s="18">
        <f>Plan1!E35/Plan1!$AD$35*100000</f>
        <v>4.817651876475407</v>
      </c>
      <c r="E35" s="18">
        <f>Plan1!F35/Plan1!$AD$35*100000</f>
        <v>4.817651876475407</v>
      </c>
      <c r="F35" s="18">
        <f>Plan1!G35/Plan1!$AD$35*100000</f>
        <v>4.817651876475407</v>
      </c>
      <c r="G35" s="18">
        <f>Plan1!H35/Plan1!$AD$35*100000</f>
        <v>0</v>
      </c>
      <c r="H35" s="18">
        <f>Plan1!I35/Plan1!$AD$35*100000</f>
        <v>0</v>
      </c>
      <c r="I35" s="18">
        <f>Plan1!J35/Plan1!$AD$35*100000</f>
        <v>4.817651876475407</v>
      </c>
      <c r="J35" s="18">
        <f>Plan1!K35/Plan1!$AD$35*100000</f>
        <v>4.817651876475407</v>
      </c>
      <c r="K35" s="18">
        <f>Plan1!L35/Plan1!$AD$35*100000</f>
        <v>0</v>
      </c>
      <c r="L35" s="18">
        <f>Plan1!M35/Plan1!$AD$35*100000</f>
        <v>0</v>
      </c>
      <c r="M35" s="18">
        <f>Plan1!N35/Plan1!$AD$35*100000</f>
        <v>4.817651876475407</v>
      </c>
      <c r="N35" s="18">
        <f>Plan1!O35/Plan1!$AD$35*100000</f>
        <v>9.635303752950813</v>
      </c>
      <c r="O35" s="18">
        <f>Plan1!P35/Plan1!$AD$35*100000</f>
        <v>0</v>
      </c>
      <c r="P35" s="18">
        <f>Plan1!Q35/Plan1!$AD$35*100000</f>
        <v>0</v>
      </c>
      <c r="Q35" s="18">
        <f>Plan1!R35/Plan1!$AD$35*100000</f>
        <v>14.452955629426219</v>
      </c>
      <c r="R35" s="18">
        <f>Plan1!S35/Plan1!$AD$35*100000</f>
        <v>9.635303752950813</v>
      </c>
      <c r="S35" s="18">
        <f>Plan1!T35/Plan1!$AD$35*100000</f>
        <v>0</v>
      </c>
      <c r="T35" s="18">
        <f>Plan1!U35/Plan1!$AD$35*100000</f>
        <v>0</v>
      </c>
      <c r="U35" s="18">
        <f>Plan1!V35/Plan1!$AD$35*100000</f>
        <v>0</v>
      </c>
      <c r="V35" s="18">
        <f>Plan1!W35/Plan1!$AD$35*100000</f>
        <v>0</v>
      </c>
      <c r="W35" s="18">
        <f>Plan1!X35/Plan1!$AD$35*100000</f>
        <v>0</v>
      </c>
      <c r="X35" s="18">
        <f>Plan1!Y35/Plan1!$AD$35*100000</f>
        <v>0</v>
      </c>
      <c r="Y35" s="18">
        <f>Plan1!Z35/Plan1!$AD$35*100000</f>
        <v>0</v>
      </c>
      <c r="Z35" s="18">
        <f>Plan1!AA35/Plan1!$AD$35*100000</f>
        <v>0</v>
      </c>
      <c r="AA35" s="18">
        <f>Plan1!AB35/Plan1!$AD$10*100000</f>
        <v>0</v>
      </c>
      <c r="AB35" s="37">
        <f>SUM(Plan1!AC35)</f>
        <v>15</v>
      </c>
      <c r="AC35" s="106">
        <v>20757</v>
      </c>
      <c r="AD35" s="11">
        <f t="shared" si="0"/>
        <v>72.2647781471311</v>
      </c>
    </row>
    <row r="36" spans="1:30" ht="18" customHeight="1">
      <c r="A36" s="13" t="s">
        <v>168</v>
      </c>
      <c r="B36" s="18">
        <f>Plan1!C36/Plan1!$AD$36*100000</f>
        <v>0</v>
      </c>
      <c r="C36" s="18">
        <f>Plan1!D36/Plan1!$AD$36*100000</f>
        <v>0</v>
      </c>
      <c r="D36" s="18">
        <f>Plan1!E36/Plan1!$AD$36*100000</f>
        <v>0</v>
      </c>
      <c r="E36" s="18">
        <f>Plan1!F36/Plan1!$AD$36*100000</f>
        <v>0</v>
      </c>
      <c r="F36" s="18">
        <f>Plan1!G36/Plan1!$AD$36*100000</f>
        <v>0</v>
      </c>
      <c r="G36" s="18">
        <f>Plan1!H36/Plan1!$AD$36*100000</f>
        <v>0</v>
      </c>
      <c r="H36" s="18">
        <f>Plan1!I36/Plan1!$AD$36*100000</f>
        <v>0</v>
      </c>
      <c r="I36" s="18">
        <f>Plan1!J36/Plan1!$AD$36*100000</f>
        <v>0</v>
      </c>
      <c r="J36" s="18">
        <f>Plan1!K36/Plan1!$AD$36*100000</f>
        <v>0</v>
      </c>
      <c r="K36" s="18">
        <f>Plan1!L36/Plan1!$AD$36*100000</f>
        <v>0</v>
      </c>
      <c r="L36" s="18">
        <f>Plan1!M36/Plan1!$AD$36*100000</f>
        <v>0</v>
      </c>
      <c r="M36" s="18">
        <f>Plan1!N36/Plan1!$AD$36*100000</f>
        <v>0</v>
      </c>
      <c r="N36" s="18">
        <f>Plan1!O36/Plan1!$AD$36*100000</f>
        <v>0</v>
      </c>
      <c r="O36" s="18">
        <f>Plan1!P36/Plan1!$AD$36*100000</f>
        <v>0</v>
      </c>
      <c r="P36" s="18">
        <f>Plan1!Q36/Plan1!$AD$36*100000</f>
        <v>0</v>
      </c>
      <c r="Q36" s="18">
        <f>Plan1!R36/Plan1!$AD$36*100000</f>
        <v>0</v>
      </c>
      <c r="R36" s="18">
        <f>Plan1!S36/Plan1!$AD$36*100000</f>
        <v>0</v>
      </c>
      <c r="S36" s="18">
        <f>Plan1!T36/Plan1!$AD$36*100000</f>
        <v>0</v>
      </c>
      <c r="T36" s="18">
        <f>Plan1!U36/Plan1!$AD$36*100000</f>
        <v>0</v>
      </c>
      <c r="U36" s="18">
        <f>Plan1!V36/Plan1!$AD$36*100000</f>
        <v>0</v>
      </c>
      <c r="V36" s="18">
        <f>Plan1!W36/Plan1!$AD$36*100000</f>
        <v>0</v>
      </c>
      <c r="W36" s="18">
        <f>Plan1!X36/Plan1!$AD$36*100000</f>
        <v>0</v>
      </c>
      <c r="X36" s="18">
        <f>Plan1!Y36/Plan1!$AD$36*100000</f>
        <v>0</v>
      </c>
      <c r="Y36" s="18">
        <f>Plan1!Z36/Plan1!$AD$36*100000</f>
        <v>0</v>
      </c>
      <c r="Z36" s="18">
        <f>Plan1!AA36/Plan1!$AD$36*100000</f>
        <v>0</v>
      </c>
      <c r="AA36" s="18">
        <f>Plan1!AB36/Plan1!$AD$10*100000</f>
        <v>0</v>
      </c>
      <c r="AB36" s="37">
        <f>SUM(Plan1!AC36)</f>
        <v>0</v>
      </c>
      <c r="AC36" s="106">
        <v>12600</v>
      </c>
      <c r="AD36" s="11">
        <f t="shared" si="0"/>
        <v>0</v>
      </c>
    </row>
    <row r="37" spans="1:30" ht="18" customHeight="1">
      <c r="A37" s="13" t="s">
        <v>59</v>
      </c>
      <c r="B37" s="18">
        <f>Plan1!C37/Plan1!$AD$37*100000</f>
        <v>6.410050959905131</v>
      </c>
      <c r="C37" s="18">
        <f>Plan1!D37/Plan1!$AD$37*100000</f>
        <v>0</v>
      </c>
      <c r="D37" s="18">
        <f>Plan1!E37/Plan1!$AD$37*100000</f>
        <v>0</v>
      </c>
      <c r="E37" s="18">
        <f>Plan1!F37/Plan1!$AD$37*100000</f>
        <v>6.410050959905131</v>
      </c>
      <c r="F37" s="18">
        <f>Plan1!G37/Plan1!$AD$37*100000</f>
        <v>0</v>
      </c>
      <c r="G37" s="18">
        <f>Plan1!H37/Plan1!$AD$37*100000</f>
        <v>0</v>
      </c>
      <c r="H37" s="18">
        <f>Plan1!I37/Plan1!$AD$37*100000</f>
        <v>0</v>
      </c>
      <c r="I37" s="18">
        <f>Plan1!J37/Plan1!$AD$37*100000</f>
        <v>0</v>
      </c>
      <c r="J37" s="18">
        <f>Plan1!K37/Plan1!$AD$37*100000</f>
        <v>0</v>
      </c>
      <c r="K37" s="18">
        <f>Plan1!L37/Plan1!$AD$37*100000</f>
        <v>3.2050254799525657</v>
      </c>
      <c r="L37" s="18">
        <f>Plan1!M37/Plan1!$AD$37*100000</f>
        <v>3.2050254799525657</v>
      </c>
      <c r="M37" s="18">
        <f>Plan1!N37/Plan1!$AD$37*100000</f>
        <v>16.025127399762827</v>
      </c>
      <c r="N37" s="18">
        <f>Plan1!O37/Plan1!$AD$37*100000</f>
        <v>32.05025479952565</v>
      </c>
      <c r="O37" s="18">
        <f>Plan1!P37/Plan1!$AD$37*100000</f>
        <v>3.2050254799525657</v>
      </c>
      <c r="P37" s="18">
        <f>Plan1!Q37/Plan1!$AD$37*100000</f>
        <v>0</v>
      </c>
      <c r="Q37" s="18">
        <f>Plan1!R37/Plan1!$AD$37*100000</f>
        <v>3.2050254799525657</v>
      </c>
      <c r="R37" s="18">
        <f>Plan1!S37/Plan1!$AD$37*100000</f>
        <v>3.2050254799525657</v>
      </c>
      <c r="S37" s="18">
        <f>Plan1!T37/Plan1!$AD$37*100000</f>
        <v>0</v>
      </c>
      <c r="T37" s="18">
        <f>Plan1!U37/Plan1!$AD$37*100000</f>
        <v>0</v>
      </c>
      <c r="U37" s="18">
        <f>Plan1!V37/Plan1!$AD$37*100000</f>
        <v>0</v>
      </c>
      <c r="V37" s="18">
        <f>Plan1!W37/Plan1!$AD$37*100000</f>
        <v>0</v>
      </c>
      <c r="W37" s="18">
        <f>Plan1!X37/Plan1!$AD$37*100000</f>
        <v>0</v>
      </c>
      <c r="X37" s="18">
        <f>Plan1!Y37/Plan1!$AD$37*100000</f>
        <v>0</v>
      </c>
      <c r="Y37" s="18">
        <f>Plan1!Z37/Plan1!$AD$37*100000</f>
        <v>0</v>
      </c>
      <c r="Z37" s="18">
        <f>Plan1!AA37/Plan1!$AD$37*100000</f>
        <v>0</v>
      </c>
      <c r="AA37" s="18">
        <f>Plan1!AB37/Plan1!$AD$10*100000</f>
        <v>0</v>
      </c>
      <c r="AB37" s="37">
        <f>SUM(Plan1!AC37)</f>
        <v>24</v>
      </c>
      <c r="AC37" s="106">
        <v>31201</v>
      </c>
      <c r="AD37" s="11">
        <f t="shared" si="0"/>
        <v>76.92061151886158</v>
      </c>
    </row>
    <row r="38" spans="1:30" ht="18" customHeight="1">
      <c r="A38" s="15" t="s">
        <v>60</v>
      </c>
      <c r="B38" s="18">
        <f>Plan1!C38/Plan1!$AD$38*100000</f>
        <v>0.8119123784161213</v>
      </c>
      <c r="C38" s="18">
        <f>Plan1!D38/Plan1!$AD$38*100000</f>
        <v>1.6238247568322426</v>
      </c>
      <c r="D38" s="18">
        <f>Plan1!E38/Plan1!$AD$38*100000</f>
        <v>0.8119123784161213</v>
      </c>
      <c r="E38" s="18">
        <f>Plan1!F38/Plan1!$AD$38*100000</f>
        <v>0.8119123784161213</v>
      </c>
      <c r="F38" s="18">
        <f>Plan1!G38/Plan1!$AD$38*100000</f>
        <v>2.435737135248364</v>
      </c>
      <c r="G38" s="18">
        <f>Plan1!H38/Plan1!$AD$38*100000</f>
        <v>0</v>
      </c>
      <c r="H38" s="18">
        <f>Plan1!I38/Plan1!$AD$38*100000</f>
        <v>1.6238247568322426</v>
      </c>
      <c r="I38" s="18">
        <f>Plan1!J38/Plan1!$AD$38*100000</f>
        <v>2.435737135248364</v>
      </c>
      <c r="J38" s="18">
        <f>Plan1!K38/Plan1!$AD$38*100000</f>
        <v>1.6238247568322426</v>
      </c>
      <c r="K38" s="18">
        <f>Plan1!L38/Plan1!$AD$38*100000</f>
        <v>0.8119123784161213</v>
      </c>
      <c r="L38" s="18">
        <f>Plan1!M38/Plan1!$AD$38*100000</f>
        <v>1.6238247568322426</v>
      </c>
      <c r="M38" s="18">
        <f>Plan1!N38/Plan1!$AD$38*100000</f>
        <v>4.059561892080606</v>
      </c>
      <c r="N38" s="18">
        <f>Plan1!O38/Plan1!$AD$38*100000</f>
        <v>2.435737135248364</v>
      </c>
      <c r="O38" s="18">
        <f>Plan1!P38/Plan1!$AD$38*100000</f>
        <v>2.435737135248364</v>
      </c>
      <c r="P38" s="18">
        <f>Plan1!Q38/Plan1!$AD$38*100000</f>
        <v>1.6238247568322426</v>
      </c>
      <c r="Q38" s="18">
        <f>Plan1!R38/Plan1!$AD$38*100000</f>
        <v>0.8119123784161213</v>
      </c>
      <c r="R38" s="18">
        <f>Plan1!S38/Plan1!$AD$38*100000</f>
        <v>1.6238247568322426</v>
      </c>
      <c r="S38" s="18">
        <f>Plan1!T38/Plan1!$AD$38*100000</f>
        <v>3.247649513664485</v>
      </c>
      <c r="T38" s="18">
        <f>Plan1!U38/Plan1!$AD$38*100000</f>
        <v>0.8119123784161213</v>
      </c>
      <c r="U38" s="18">
        <f>Plan1!V38/Plan1!$AD$38*100000</f>
        <v>0</v>
      </c>
      <c r="V38" s="18">
        <f>Plan1!W38/Plan1!$AD$38*100000</f>
        <v>0</v>
      </c>
      <c r="W38" s="18">
        <f>Plan1!X38/Plan1!$AD$38*100000</f>
        <v>0</v>
      </c>
      <c r="X38" s="18">
        <f>Plan1!Y38/Plan1!$AD$38*100000</f>
        <v>0</v>
      </c>
      <c r="Y38" s="18">
        <f>Plan1!Z38/Plan1!$AD$38*100000</f>
        <v>0</v>
      </c>
      <c r="Z38" s="18">
        <f>Plan1!AA38/Plan1!$AD$38*100000</f>
        <v>0</v>
      </c>
      <c r="AA38" s="18">
        <f>Plan1!AB38/Plan1!$AD$10*100000</f>
        <v>0</v>
      </c>
      <c r="AB38" s="37">
        <f>SUM(Plan1!AC38)</f>
        <v>39</v>
      </c>
      <c r="AC38" s="106">
        <v>123166</v>
      </c>
      <c r="AD38" s="11">
        <f t="shared" si="0"/>
        <v>31.664582758228732</v>
      </c>
    </row>
    <row r="39" spans="1:30" ht="18" customHeight="1">
      <c r="A39" s="13" t="s">
        <v>61</v>
      </c>
      <c r="B39" s="18">
        <f>Plan1!C39/Plan1!$AD$39*100000</f>
        <v>0</v>
      </c>
      <c r="C39" s="18">
        <f>Plan1!D39/Plan1!$AD$39*100000</f>
        <v>3.8636890503052315</v>
      </c>
      <c r="D39" s="18">
        <f>Plan1!E39/Plan1!$AD$39*100000</f>
        <v>3.8636890503052315</v>
      </c>
      <c r="E39" s="18">
        <f>Plan1!F39/Plan1!$AD$39*100000</f>
        <v>3.8636890503052315</v>
      </c>
      <c r="F39" s="18">
        <f>Plan1!G39/Plan1!$AD$39*100000</f>
        <v>0</v>
      </c>
      <c r="G39" s="18">
        <f>Plan1!H39/Plan1!$AD$39*100000</f>
        <v>0</v>
      </c>
      <c r="H39" s="18">
        <f>Plan1!I39/Plan1!$AD$39*100000</f>
        <v>0</v>
      </c>
      <c r="I39" s="18">
        <f>Plan1!J39/Plan1!$AD$39*100000</f>
        <v>0</v>
      </c>
      <c r="J39" s="18">
        <f>Plan1!K39/Plan1!$AD$39*100000</f>
        <v>0</v>
      </c>
      <c r="K39" s="18">
        <f>Plan1!L39/Plan1!$AD$39*100000</f>
        <v>0</v>
      </c>
      <c r="L39" s="18">
        <f>Plan1!M39/Plan1!$AD$39*100000</f>
        <v>3.8636890503052315</v>
      </c>
      <c r="M39" s="18">
        <f>Plan1!N39/Plan1!$AD$39*100000</f>
        <v>0</v>
      </c>
      <c r="N39" s="18">
        <f>Plan1!O39/Plan1!$AD$39*100000</f>
        <v>3.8636890503052315</v>
      </c>
      <c r="O39" s="18">
        <f>Plan1!P39/Plan1!$AD$39*100000</f>
        <v>0</v>
      </c>
      <c r="P39" s="18">
        <f>Plan1!Q39/Plan1!$AD$39*100000</f>
        <v>0</v>
      </c>
      <c r="Q39" s="18">
        <f>Plan1!R39/Plan1!$AD$39*100000</f>
        <v>0</v>
      </c>
      <c r="R39" s="18">
        <f>Plan1!S39/Plan1!$AD$39*100000</f>
        <v>0</v>
      </c>
      <c r="S39" s="18">
        <f>Plan1!T39/Plan1!$AD$39*100000</f>
        <v>0</v>
      </c>
      <c r="T39" s="18">
        <f>Plan1!U39/Plan1!$AD$39*100000</f>
        <v>0</v>
      </c>
      <c r="U39" s="18">
        <f>Plan1!V39/Plan1!$AD$39*100000</f>
        <v>0</v>
      </c>
      <c r="V39" s="18">
        <f>Plan1!W39/Plan1!$AD$39*100000</f>
        <v>0</v>
      </c>
      <c r="W39" s="18">
        <f>Plan1!X39/Plan1!$AD$39*100000</f>
        <v>0</v>
      </c>
      <c r="X39" s="18">
        <f>Plan1!Y39/Plan1!$AD$39*100000</f>
        <v>0</v>
      </c>
      <c r="Y39" s="18">
        <f>Plan1!Z39/Plan1!$AD$39*100000</f>
        <v>0</v>
      </c>
      <c r="Z39" s="18">
        <f>Plan1!AA39/Plan1!$AD$39*100000</f>
        <v>0</v>
      </c>
      <c r="AA39" s="18">
        <f>Plan1!AB39/Plan1!$AD$10*100000</f>
        <v>0</v>
      </c>
      <c r="AB39" s="37">
        <f>SUM(Plan1!AC39)</f>
        <v>5</v>
      </c>
      <c r="AC39" s="106">
        <v>25882</v>
      </c>
      <c r="AD39" s="11">
        <f t="shared" si="0"/>
        <v>19.318445251526157</v>
      </c>
    </row>
    <row r="40" spans="1:30" ht="18" customHeight="1">
      <c r="A40" s="13" t="s">
        <v>62</v>
      </c>
      <c r="B40" s="18">
        <f>Plan1!C40/Plan1!$AD$40*100000</f>
        <v>0</v>
      </c>
      <c r="C40" s="18">
        <f>Plan1!D40/Plan1!$AD$40*100000</f>
        <v>0</v>
      </c>
      <c r="D40" s="18">
        <f>Plan1!E40/Plan1!$AD$40*100000</f>
        <v>0</v>
      </c>
      <c r="E40" s="18">
        <f>Plan1!F40/Plan1!$AD$40*100000</f>
        <v>7.948493760432397</v>
      </c>
      <c r="F40" s="18">
        <f>Plan1!G40/Plan1!$AD$40*100000</f>
        <v>0</v>
      </c>
      <c r="G40" s="18">
        <f>Plan1!H40/Plan1!$AD$40*100000</f>
        <v>0</v>
      </c>
      <c r="H40" s="18">
        <f>Plan1!I40/Plan1!$AD$40*100000</f>
        <v>7.948493760432397</v>
      </c>
      <c r="I40" s="18">
        <f>Plan1!J40/Plan1!$AD$40*100000</f>
        <v>7.948493760432397</v>
      </c>
      <c r="J40" s="18">
        <f>Plan1!K40/Plan1!$AD$40*100000</f>
        <v>23.845481281297193</v>
      </c>
      <c r="K40" s="18">
        <f>Plan1!L40/Plan1!$AD$40*100000</f>
        <v>0</v>
      </c>
      <c r="L40" s="18">
        <f>Plan1!M40/Plan1!$AD$40*100000</f>
        <v>7.948493760432397</v>
      </c>
      <c r="M40" s="18">
        <f>Plan1!N40/Plan1!$AD$40*100000</f>
        <v>0</v>
      </c>
      <c r="N40" s="18">
        <f>Plan1!O40/Plan1!$AD$40*100000</f>
        <v>0</v>
      </c>
      <c r="O40" s="18">
        <f>Plan1!P40/Plan1!$AD$40*100000</f>
        <v>23.845481281297193</v>
      </c>
      <c r="P40" s="18">
        <f>Plan1!Q40/Plan1!$AD$40*100000</f>
        <v>15.896987520864794</v>
      </c>
      <c r="Q40" s="18">
        <f>Plan1!R40/Plan1!$AD$40*100000</f>
        <v>7.948493760432397</v>
      </c>
      <c r="R40" s="18">
        <f>Plan1!S40/Plan1!$AD$40*100000</f>
        <v>31.79397504172959</v>
      </c>
      <c r="S40" s="18">
        <f>Plan1!T40/Plan1!$AD$40*100000</f>
        <v>23.845481281297193</v>
      </c>
      <c r="T40" s="18">
        <f>Plan1!U40/Plan1!$AD$40*100000</f>
        <v>7.948493760432397</v>
      </c>
      <c r="U40" s="18">
        <f>Plan1!V40/Plan1!$AD$40*100000</f>
        <v>0</v>
      </c>
      <c r="V40" s="18">
        <f>Plan1!W40/Plan1!$AD$40*100000</f>
        <v>0</v>
      </c>
      <c r="W40" s="18">
        <f>Plan1!X40/Plan1!$AD$40*100000</f>
        <v>0</v>
      </c>
      <c r="X40" s="18">
        <f>Plan1!Y40/Plan1!$AD$40*100000</f>
        <v>0</v>
      </c>
      <c r="Y40" s="18">
        <f>Plan1!Z40/Plan1!$AD$40*100000</f>
        <v>0</v>
      </c>
      <c r="Z40" s="18">
        <f>Plan1!AA40/Plan1!$AD$40*100000</f>
        <v>0</v>
      </c>
      <c r="AA40" s="18">
        <f>Plan1!AB40/Plan1!$AD$10*100000</f>
        <v>0</v>
      </c>
      <c r="AB40" s="37">
        <f>SUM(Plan1!AC40)</f>
        <v>21</v>
      </c>
      <c r="AC40" s="106">
        <v>12581</v>
      </c>
      <c r="AD40" s="11">
        <f t="shared" si="0"/>
        <v>166.91836896908038</v>
      </c>
    </row>
    <row r="41" spans="1:30" ht="18" customHeight="1">
      <c r="A41" s="13" t="s">
        <v>63</v>
      </c>
      <c r="B41" s="18">
        <f>Plan1!C41/Plan1!$AD$41*100000</f>
        <v>0</v>
      </c>
      <c r="C41" s="18">
        <f>Plan1!D41/Plan1!$AD$41*100000</f>
        <v>0</v>
      </c>
      <c r="D41" s="18">
        <f>Plan1!E41/Plan1!$AD$41*100000</f>
        <v>0</v>
      </c>
      <c r="E41" s="18">
        <f>Plan1!F41/Plan1!$AD$41*100000</f>
        <v>0</v>
      </c>
      <c r="F41" s="18">
        <f>Plan1!G41/Plan1!$AD$41*100000</f>
        <v>0</v>
      </c>
      <c r="G41" s="18">
        <f>Plan1!H41/Plan1!$AD$41*100000</f>
        <v>0</v>
      </c>
      <c r="H41" s="18">
        <f>Plan1!I41/Plan1!$AD$41*100000</f>
        <v>0</v>
      </c>
      <c r="I41" s="18">
        <f>Plan1!J41/Plan1!$AD$41*100000</f>
        <v>0</v>
      </c>
      <c r="J41" s="18">
        <f>Plan1!K41/Plan1!$AD$41*100000</f>
        <v>0</v>
      </c>
      <c r="K41" s="18">
        <f>Plan1!L41/Plan1!$AD$41*100000</f>
        <v>0</v>
      </c>
      <c r="L41" s="18">
        <f>Plan1!M41/Plan1!$AD$41*100000</f>
        <v>0</v>
      </c>
      <c r="M41" s="18">
        <f>Plan1!N41/Plan1!$AD$41*100000</f>
        <v>0</v>
      </c>
      <c r="N41" s="18">
        <f>Plan1!O41/Plan1!$AD$41*100000</f>
        <v>0</v>
      </c>
      <c r="O41" s="18">
        <f>Plan1!P41/Plan1!$AD$41*100000</f>
        <v>0</v>
      </c>
      <c r="P41" s="18">
        <f>Plan1!Q41/Plan1!$AD$41*100000</f>
        <v>0</v>
      </c>
      <c r="Q41" s="18">
        <f>Plan1!R41/Plan1!$AD$41*100000</f>
        <v>0</v>
      </c>
      <c r="R41" s="18">
        <f>Plan1!S41/Plan1!$AD$41*100000</f>
        <v>0</v>
      </c>
      <c r="S41" s="18">
        <f>Plan1!T41/Plan1!$AD$41*100000</f>
        <v>0</v>
      </c>
      <c r="T41" s="18">
        <f>Plan1!U41/Plan1!$AD$41*100000</f>
        <v>0</v>
      </c>
      <c r="U41" s="18">
        <f>Plan1!V41/Plan1!$AD$41*100000</f>
        <v>0</v>
      </c>
      <c r="V41" s="18">
        <f>Plan1!W41/Plan1!$AD$41*100000</f>
        <v>0</v>
      </c>
      <c r="W41" s="18">
        <f>Plan1!X41/Plan1!$AD$41*100000</f>
        <v>0</v>
      </c>
      <c r="X41" s="18">
        <f>Plan1!Y41/Plan1!$AD$41*100000</f>
        <v>0</v>
      </c>
      <c r="Y41" s="18">
        <f>Plan1!Z41/Plan1!$AD$41*100000</f>
        <v>0</v>
      </c>
      <c r="Z41" s="18">
        <f>Plan1!AA41/Plan1!$AD$41*100000</f>
        <v>0</v>
      </c>
      <c r="AA41" s="18">
        <f>Plan1!AB41/Plan1!$AD$10*100000</f>
        <v>0</v>
      </c>
      <c r="AB41" s="37">
        <f>SUM(Plan1!AC41)</f>
        <v>0</v>
      </c>
      <c r="AC41" s="106">
        <v>9373</v>
      </c>
      <c r="AD41" s="11">
        <f t="shared" si="0"/>
        <v>0</v>
      </c>
    </row>
    <row r="42" spans="1:30" ht="18" customHeight="1">
      <c r="A42" s="13" t="s">
        <v>64</v>
      </c>
      <c r="B42" s="18">
        <f>Plan1!C42/Plan1!$AD$42*100000</f>
        <v>14.269406392694064</v>
      </c>
      <c r="C42" s="18">
        <f>Plan1!D42/Plan1!$AD$42*100000</f>
        <v>0</v>
      </c>
      <c r="D42" s="18">
        <f>Plan1!E42/Plan1!$AD$42*100000</f>
        <v>7.134703196347032</v>
      </c>
      <c r="E42" s="18">
        <f>Plan1!F42/Plan1!$AD$42*100000</f>
        <v>28.538812785388128</v>
      </c>
      <c r="F42" s="18">
        <f>Plan1!G42/Plan1!$AD$42*100000</f>
        <v>0</v>
      </c>
      <c r="G42" s="18">
        <f>Plan1!H42/Plan1!$AD$42*100000</f>
        <v>14.269406392694064</v>
      </c>
      <c r="H42" s="18">
        <f>Plan1!I42/Plan1!$AD$42*100000</f>
        <v>7.134703196347032</v>
      </c>
      <c r="I42" s="18">
        <f>Plan1!J42/Plan1!$AD$42*100000</f>
        <v>14.269406392694064</v>
      </c>
      <c r="J42" s="18">
        <f>Plan1!K42/Plan1!$AD$42*100000</f>
        <v>0</v>
      </c>
      <c r="K42" s="18">
        <f>Plan1!L42/Plan1!$AD$42*100000</f>
        <v>0</v>
      </c>
      <c r="L42" s="18">
        <f>Plan1!M42/Plan1!$AD$42*100000</f>
        <v>0</v>
      </c>
      <c r="M42" s="18">
        <f>Plan1!N42/Plan1!$AD$42*100000</f>
        <v>0</v>
      </c>
      <c r="N42" s="18">
        <f>Plan1!O42/Plan1!$AD$42*100000</f>
        <v>0</v>
      </c>
      <c r="O42" s="18">
        <f>Plan1!P42/Plan1!$AD$42*100000</f>
        <v>14.269406392694064</v>
      </c>
      <c r="P42" s="18">
        <f>Plan1!Q42/Plan1!$AD$42*100000</f>
        <v>7.134703196347032</v>
      </c>
      <c r="Q42" s="18">
        <f>Plan1!R42/Plan1!$AD$42*100000</f>
        <v>0</v>
      </c>
      <c r="R42" s="18">
        <f>Plan1!S42/Plan1!$AD$42*100000</f>
        <v>7.134703196347032</v>
      </c>
      <c r="S42" s="18">
        <f>Plan1!T42/Plan1!$AD$42*100000</f>
        <v>28.538812785388128</v>
      </c>
      <c r="T42" s="18">
        <f>Plan1!U42/Plan1!$AD$42*100000</f>
        <v>0</v>
      </c>
      <c r="U42" s="18">
        <f>Plan1!V42/Plan1!$AD$42*100000</f>
        <v>0</v>
      </c>
      <c r="V42" s="18">
        <f>Plan1!W42/Plan1!$AD$42*100000</f>
        <v>0</v>
      </c>
      <c r="W42" s="18">
        <f>Plan1!X42/Plan1!$AD$42*100000</f>
        <v>0</v>
      </c>
      <c r="X42" s="18">
        <f>Plan1!Y42/Plan1!$AD$42*100000</f>
        <v>0</v>
      </c>
      <c r="Y42" s="18">
        <f>Plan1!Z42/Plan1!$AD$42*100000</f>
        <v>0</v>
      </c>
      <c r="Z42" s="18">
        <f>Plan1!AA42/Plan1!$AD$42*100000</f>
        <v>0</v>
      </c>
      <c r="AA42" s="18">
        <f>Plan1!AB42/Plan1!$AD$10*100000</f>
        <v>0</v>
      </c>
      <c r="AB42" s="37">
        <f>SUM(Plan1!AC42)</f>
        <v>20</v>
      </c>
      <c r="AC42" s="106">
        <v>14016</v>
      </c>
      <c r="AD42" s="11">
        <f t="shared" si="0"/>
        <v>142.69406392694063</v>
      </c>
    </row>
    <row r="43" spans="1:30" ht="18" customHeight="1">
      <c r="A43" s="13" t="s">
        <v>65</v>
      </c>
      <c r="B43" s="18">
        <f>Plan1!C43/Plan1!$AD$43*100000</f>
        <v>0</v>
      </c>
      <c r="C43" s="18">
        <f>Plan1!D43/Plan1!$AD$43*100000</f>
        <v>0</v>
      </c>
      <c r="D43" s="18">
        <f>Plan1!E43/Plan1!$AD$43*100000</f>
        <v>0</v>
      </c>
      <c r="E43" s="18">
        <f>Plan1!F43/Plan1!$AD$43*100000</f>
        <v>0</v>
      </c>
      <c r="F43" s="18">
        <f>Plan1!G43/Plan1!$AD$43*100000</f>
        <v>0</v>
      </c>
      <c r="G43" s="18">
        <f>Plan1!H43/Plan1!$AD$43*100000</f>
        <v>0</v>
      </c>
      <c r="H43" s="18">
        <f>Plan1!I43/Plan1!$AD$43*100000</f>
        <v>0</v>
      </c>
      <c r="I43" s="18">
        <f>Plan1!J43/Plan1!$AD$43*100000</f>
        <v>0</v>
      </c>
      <c r="J43" s="18">
        <f>Plan1!K43/Plan1!$AD$43*100000</f>
        <v>0</v>
      </c>
      <c r="K43" s="18">
        <f>Plan1!L43/Plan1!$AD$43*100000</f>
        <v>0</v>
      </c>
      <c r="L43" s="18">
        <f>Plan1!M43/Plan1!$AD$43*100000</f>
        <v>0</v>
      </c>
      <c r="M43" s="18">
        <f>Plan1!N43/Plan1!$AD$43*100000</f>
        <v>0</v>
      </c>
      <c r="N43" s="18">
        <f>Plan1!O43/Plan1!$AD$43*100000</f>
        <v>0</v>
      </c>
      <c r="O43" s="18">
        <f>Plan1!P43/Plan1!$AD$43*100000</f>
        <v>0</v>
      </c>
      <c r="P43" s="18">
        <f>Plan1!Q43/Plan1!$AD$43*100000</f>
        <v>0</v>
      </c>
      <c r="Q43" s="18">
        <f>Plan1!R43/Plan1!$AD$43*100000</f>
        <v>0</v>
      </c>
      <c r="R43" s="18">
        <f>Plan1!S43/Plan1!$AD$43*100000</f>
        <v>0</v>
      </c>
      <c r="S43" s="18">
        <f>Plan1!T43/Plan1!$AD$43*100000</f>
        <v>0</v>
      </c>
      <c r="T43" s="18">
        <f>Plan1!U43/Plan1!$AD$43*100000</f>
        <v>7.473841554559044</v>
      </c>
      <c r="U43" s="18">
        <f>Plan1!V43/Plan1!$AD$43*100000</f>
        <v>0</v>
      </c>
      <c r="V43" s="18">
        <f>Plan1!W43/Plan1!$AD$43*100000</f>
        <v>0</v>
      </c>
      <c r="W43" s="18">
        <f>Plan1!X43/Plan1!$AD$43*100000</f>
        <v>0</v>
      </c>
      <c r="X43" s="18">
        <f>Plan1!Y43/Plan1!$AD$43*100000</f>
        <v>0</v>
      </c>
      <c r="Y43" s="18">
        <f>Plan1!Z43/Plan1!$AD$43*100000</f>
        <v>0</v>
      </c>
      <c r="Z43" s="18">
        <f>Plan1!AA43/Plan1!$AD$43*100000</f>
        <v>0</v>
      </c>
      <c r="AA43" s="18">
        <f>Plan1!AB43/Plan1!$AD$10*100000</f>
        <v>0</v>
      </c>
      <c r="AB43" s="37">
        <f>SUM(Plan1!AC43)</f>
        <v>1</v>
      </c>
      <c r="AC43" s="106">
        <v>13380</v>
      </c>
      <c r="AD43" s="11">
        <f t="shared" si="0"/>
        <v>7.473841554559044</v>
      </c>
    </row>
    <row r="44" spans="1:30" ht="18" customHeight="1">
      <c r="A44" s="13" t="s">
        <v>66</v>
      </c>
      <c r="B44" s="18">
        <f>Plan1!C44/Plan1!$AD$44*100000</f>
        <v>0</v>
      </c>
      <c r="C44" s="18">
        <f>Plan1!D44/Plan1!$AD$44*100000</f>
        <v>6.7499156260546735</v>
      </c>
      <c r="D44" s="18">
        <f>Plan1!E44/Plan1!$AD$44*100000</f>
        <v>0</v>
      </c>
      <c r="E44" s="18">
        <f>Plan1!F44/Plan1!$AD$44*100000</f>
        <v>6.7499156260546735</v>
      </c>
      <c r="F44" s="18">
        <f>Plan1!G44/Plan1!$AD$44*100000</f>
        <v>0</v>
      </c>
      <c r="G44" s="18">
        <f>Plan1!H44/Plan1!$AD$44*100000</f>
        <v>0</v>
      </c>
      <c r="H44" s="18">
        <f>Plan1!I44/Plan1!$AD$44*100000</f>
        <v>0</v>
      </c>
      <c r="I44" s="18">
        <f>Plan1!J44/Plan1!$AD$44*100000</f>
        <v>0</v>
      </c>
      <c r="J44" s="18">
        <f>Plan1!K44/Plan1!$AD$44*100000</f>
        <v>0</v>
      </c>
      <c r="K44" s="18">
        <f>Plan1!L44/Plan1!$AD$44*100000</f>
        <v>0</v>
      </c>
      <c r="L44" s="18">
        <f>Plan1!M44/Plan1!$AD$44*100000</f>
        <v>0</v>
      </c>
      <c r="M44" s="18">
        <f>Plan1!N44/Plan1!$AD$44*100000</f>
        <v>0</v>
      </c>
      <c r="N44" s="18">
        <f>Plan1!O44/Plan1!$AD$44*100000</f>
        <v>6.7499156260546735</v>
      </c>
      <c r="O44" s="18">
        <f>Plan1!P44/Plan1!$AD$44*100000</f>
        <v>0</v>
      </c>
      <c r="P44" s="18">
        <f>Plan1!Q44/Plan1!$AD$44*100000</f>
        <v>0</v>
      </c>
      <c r="Q44" s="18">
        <f>Plan1!R44/Plan1!$AD$44*100000</f>
        <v>0</v>
      </c>
      <c r="R44" s="18">
        <f>Plan1!S44/Plan1!$AD$44*100000</f>
        <v>0</v>
      </c>
      <c r="S44" s="18">
        <f>Plan1!T44/Plan1!$AD$44*100000</f>
        <v>0</v>
      </c>
      <c r="T44" s="18">
        <f>Plan1!U44/Plan1!$AD$44*100000</f>
        <v>6.7499156260546735</v>
      </c>
      <c r="U44" s="18">
        <f>Plan1!V44/Plan1!$AD$44*100000</f>
        <v>0</v>
      </c>
      <c r="V44" s="18">
        <f>Plan1!W44/Plan1!$AD$44*100000</f>
        <v>0</v>
      </c>
      <c r="W44" s="18">
        <f>Plan1!X44/Plan1!$AD$44*100000</f>
        <v>0</v>
      </c>
      <c r="X44" s="18">
        <f>Plan1!Y44/Plan1!$AD$44*100000</f>
        <v>0</v>
      </c>
      <c r="Y44" s="18">
        <f>Plan1!Z44/Plan1!$AD$44*100000</f>
        <v>0</v>
      </c>
      <c r="Z44" s="18">
        <f>Plan1!AA44/Plan1!$AD$44*100000</f>
        <v>0</v>
      </c>
      <c r="AA44" s="18">
        <f>Plan1!AB44/Plan1!$AD$10*100000</f>
        <v>0</v>
      </c>
      <c r="AB44" s="37">
        <f>SUM(Plan1!AC44)</f>
        <v>4</v>
      </c>
      <c r="AC44" s="106">
        <v>14815</v>
      </c>
      <c r="AD44" s="11">
        <f t="shared" si="0"/>
        <v>26.999662504218694</v>
      </c>
    </row>
    <row r="45" spans="1:30" ht="18" customHeight="1">
      <c r="A45" s="13" t="s">
        <v>67</v>
      </c>
      <c r="B45" s="18">
        <f>Plan1!C45/Plan1!$AD$45*100000</f>
        <v>5.775672865888876</v>
      </c>
      <c r="C45" s="18">
        <f>Plan1!D45/Plan1!$AD$45*100000</f>
        <v>0</v>
      </c>
      <c r="D45" s="18">
        <f>Plan1!E45/Plan1!$AD$45*100000</f>
        <v>2.887836432944438</v>
      </c>
      <c r="E45" s="18">
        <f>Plan1!F45/Plan1!$AD$45*100000</f>
        <v>0</v>
      </c>
      <c r="F45" s="18">
        <f>Plan1!G45/Plan1!$AD$45*100000</f>
        <v>2.887836432944438</v>
      </c>
      <c r="G45" s="18">
        <f>Plan1!H45/Plan1!$AD$45*100000</f>
        <v>0</v>
      </c>
      <c r="H45" s="18">
        <f>Plan1!I45/Plan1!$AD$45*100000</f>
        <v>0</v>
      </c>
      <c r="I45" s="18">
        <f>Plan1!J45/Plan1!$AD$45*100000</f>
        <v>0</v>
      </c>
      <c r="J45" s="18">
        <f>Plan1!K45/Plan1!$AD$45*100000</f>
        <v>5.775672865888876</v>
      </c>
      <c r="K45" s="18">
        <f>Plan1!L45/Plan1!$AD$45*100000</f>
        <v>17.327018597666626</v>
      </c>
      <c r="L45" s="18">
        <f>Plan1!M45/Plan1!$AD$45*100000</f>
        <v>8.663509298833313</v>
      </c>
      <c r="M45" s="18">
        <f>Plan1!N45/Plan1!$AD$45*100000</f>
        <v>2.887836432944438</v>
      </c>
      <c r="N45" s="18">
        <f>Plan1!O45/Plan1!$AD$45*100000</f>
        <v>0</v>
      </c>
      <c r="O45" s="18">
        <f>Plan1!P45/Plan1!$AD$45*100000</f>
        <v>17.327018597666626</v>
      </c>
      <c r="P45" s="18">
        <f>Plan1!Q45/Plan1!$AD$45*100000</f>
        <v>8.663509298833313</v>
      </c>
      <c r="Q45" s="18">
        <f>Plan1!R45/Plan1!$AD$45*100000</f>
        <v>8.663509298833313</v>
      </c>
      <c r="R45" s="18">
        <f>Plan1!S45/Plan1!$AD$45*100000</f>
        <v>5.775672865888876</v>
      </c>
      <c r="S45" s="18">
        <f>Plan1!T45/Plan1!$AD$45*100000</f>
        <v>11.551345731777753</v>
      </c>
      <c r="T45" s="18">
        <f>Plan1!U45/Plan1!$AD$45*100000</f>
        <v>5.775672865888876</v>
      </c>
      <c r="U45" s="18">
        <f>Plan1!V45/Plan1!$AD$45*100000</f>
        <v>0</v>
      </c>
      <c r="V45" s="18">
        <f>Plan1!W45/Plan1!$AD$45*100000</f>
        <v>0</v>
      </c>
      <c r="W45" s="18">
        <f>Plan1!X45/Plan1!$AD$45*100000</f>
        <v>0</v>
      </c>
      <c r="X45" s="18">
        <f>Plan1!Y45/Plan1!$AD$45*100000</f>
        <v>0</v>
      </c>
      <c r="Y45" s="18">
        <f>Plan1!Z45/Plan1!$AD$45*100000</f>
        <v>0</v>
      </c>
      <c r="Z45" s="18">
        <f>Plan1!AA45/Plan1!$AD$45*100000</f>
        <v>0</v>
      </c>
      <c r="AA45" s="18">
        <f>Plan1!AB45/Plan1!$AD$10*100000</f>
        <v>0</v>
      </c>
      <c r="AB45" s="37">
        <f>SUM(Plan1!AC45)</f>
        <v>36</v>
      </c>
      <c r="AC45" s="106">
        <v>34628</v>
      </c>
      <c r="AD45" s="11">
        <f t="shared" si="0"/>
        <v>103.96211158599978</v>
      </c>
    </row>
    <row r="46" spans="1:30" ht="18" customHeight="1">
      <c r="A46" s="13" t="s">
        <v>68</v>
      </c>
      <c r="B46" s="18">
        <f>Plan1!C46/Plan1!$AD$46*100000</f>
        <v>0</v>
      </c>
      <c r="C46" s="18">
        <f>Plan1!D46/Plan1!$AD$46*100000</f>
        <v>8.903926631644556</v>
      </c>
      <c r="D46" s="18">
        <f>Plan1!E46/Plan1!$AD$46*100000</f>
        <v>0</v>
      </c>
      <c r="E46" s="18">
        <f>Plan1!F46/Plan1!$AD$46*100000</f>
        <v>0</v>
      </c>
      <c r="F46" s="18">
        <f>Plan1!G46/Plan1!$AD$46*100000</f>
        <v>0</v>
      </c>
      <c r="G46" s="18">
        <f>Plan1!H46/Plan1!$AD$46*100000</f>
        <v>0</v>
      </c>
      <c r="H46" s="18">
        <f>Plan1!I46/Plan1!$AD$46*100000</f>
        <v>0</v>
      </c>
      <c r="I46" s="18">
        <f>Plan1!J46/Plan1!$AD$46*100000</f>
        <v>0</v>
      </c>
      <c r="J46" s="18">
        <f>Plan1!K46/Plan1!$AD$46*100000</f>
        <v>0</v>
      </c>
      <c r="K46" s="18">
        <f>Plan1!L46/Plan1!$AD$46*100000</f>
        <v>0</v>
      </c>
      <c r="L46" s="18">
        <f>Plan1!M46/Plan1!$AD$46*100000</f>
        <v>0</v>
      </c>
      <c r="M46" s="18">
        <f>Plan1!N46/Plan1!$AD$46*100000</f>
        <v>0</v>
      </c>
      <c r="N46" s="18">
        <f>Plan1!O46/Plan1!$AD$46*100000</f>
        <v>0</v>
      </c>
      <c r="O46" s="18">
        <f>Plan1!P46/Plan1!$AD$46*100000</f>
        <v>0</v>
      </c>
      <c r="P46" s="18">
        <f>Plan1!Q46/Plan1!$AD$46*100000</f>
        <v>0</v>
      </c>
      <c r="Q46" s="18">
        <f>Plan1!R46/Plan1!$AD$46*100000</f>
        <v>8.903926631644556</v>
      </c>
      <c r="R46" s="18">
        <f>Plan1!S46/Plan1!$AD$46*100000</f>
        <v>0</v>
      </c>
      <c r="S46" s="18">
        <f>Plan1!T46/Plan1!$AD$46*100000</f>
        <v>0</v>
      </c>
      <c r="T46" s="18">
        <f>Plan1!U46/Plan1!$AD$46*100000</f>
        <v>0</v>
      </c>
      <c r="U46" s="18">
        <f>Plan1!V46/Plan1!$AD$46*100000</f>
        <v>0</v>
      </c>
      <c r="V46" s="18">
        <f>Plan1!W46/Plan1!$AD$46*100000</f>
        <v>0</v>
      </c>
      <c r="W46" s="18">
        <f>Plan1!X46/Plan1!$AD$46*100000</f>
        <v>0</v>
      </c>
      <c r="X46" s="18">
        <f>Plan1!Y46/Plan1!$AD$46*100000</f>
        <v>0</v>
      </c>
      <c r="Y46" s="18">
        <f>Plan1!Z46/Plan1!$AD$46*100000</f>
        <v>0</v>
      </c>
      <c r="Z46" s="18">
        <f>Plan1!AA46/Plan1!$AD$46*100000</f>
        <v>0</v>
      </c>
      <c r="AA46" s="18">
        <f>Plan1!AB46/Plan1!$AD$10*100000</f>
        <v>0</v>
      </c>
      <c r="AB46" s="37">
        <f>SUM(Plan1!AC46)</f>
        <v>2</v>
      </c>
      <c r="AC46" s="106">
        <v>11231</v>
      </c>
      <c r="AD46" s="11">
        <f t="shared" si="0"/>
        <v>17.80785326328911</v>
      </c>
    </row>
    <row r="47" spans="1:30" ht="18" customHeight="1">
      <c r="A47" s="13" t="s">
        <v>69</v>
      </c>
      <c r="B47" s="18">
        <f>Plan1!C47/Plan1!$AD$47*100000</f>
        <v>0</v>
      </c>
      <c r="C47" s="18">
        <f>Plan1!D47/Plan1!$AD$47*100000</f>
        <v>0</v>
      </c>
      <c r="D47" s="18">
        <f>Plan1!E47/Plan1!$AD$47*100000</f>
        <v>0</v>
      </c>
      <c r="E47" s="18">
        <f>Plan1!F47/Plan1!$AD$47*100000</f>
        <v>0</v>
      </c>
      <c r="F47" s="18">
        <f>Plan1!G47/Plan1!$AD$47*100000</f>
        <v>0</v>
      </c>
      <c r="G47" s="18">
        <f>Plan1!H47/Plan1!$AD$47*100000</f>
        <v>0</v>
      </c>
      <c r="H47" s="18">
        <f>Plan1!I47/Plan1!$AD$47*100000</f>
        <v>0</v>
      </c>
      <c r="I47" s="18">
        <f>Plan1!J47/Plan1!$AD$47*100000</f>
        <v>3.344929087503345</v>
      </c>
      <c r="J47" s="18">
        <f>Plan1!K47/Plan1!$AD$47*100000</f>
        <v>3.344929087503345</v>
      </c>
      <c r="K47" s="18">
        <f>Plan1!L47/Plan1!$AD$47*100000</f>
        <v>0</v>
      </c>
      <c r="L47" s="18">
        <f>Plan1!M47/Plan1!$AD$47*100000</f>
        <v>0</v>
      </c>
      <c r="M47" s="18">
        <f>Plan1!N47/Plan1!$AD$47*100000</f>
        <v>0</v>
      </c>
      <c r="N47" s="18">
        <f>Plan1!O47/Plan1!$AD$47*100000</f>
        <v>0</v>
      </c>
      <c r="O47" s="18">
        <f>Plan1!P47/Plan1!$AD$47*100000</f>
        <v>0</v>
      </c>
      <c r="P47" s="18">
        <f>Plan1!Q47/Plan1!$AD$47*100000</f>
        <v>0</v>
      </c>
      <c r="Q47" s="18">
        <f>Plan1!R47/Plan1!$AD$47*100000</f>
        <v>0</v>
      </c>
      <c r="R47" s="18">
        <f>Plan1!S47/Plan1!$AD$47*100000</f>
        <v>3.344929087503345</v>
      </c>
      <c r="S47" s="18">
        <f>Plan1!T47/Plan1!$AD$47*100000</f>
        <v>0</v>
      </c>
      <c r="T47" s="18">
        <f>Plan1!U47/Plan1!$AD$47*100000</f>
        <v>0</v>
      </c>
      <c r="U47" s="18">
        <f>Plan1!V47/Plan1!$AD$47*100000</f>
        <v>0</v>
      </c>
      <c r="V47" s="18">
        <f>Plan1!W47/Plan1!$AD$47*100000</f>
        <v>0</v>
      </c>
      <c r="W47" s="18">
        <f>Plan1!X47/Plan1!$AD$47*100000</f>
        <v>0</v>
      </c>
      <c r="X47" s="18">
        <f>Plan1!Y47/Plan1!$AD$47*100000</f>
        <v>0</v>
      </c>
      <c r="Y47" s="18">
        <f>Plan1!Z47/Plan1!$AD$47*100000</f>
        <v>0</v>
      </c>
      <c r="Z47" s="18">
        <f>Plan1!AA47/Plan1!$AD$47*100000</f>
        <v>0</v>
      </c>
      <c r="AA47" s="18">
        <f>Plan1!AB47/Plan1!$AD$10*100000</f>
        <v>0</v>
      </c>
      <c r="AB47" s="37">
        <f>SUM(Plan1!AC47)</f>
        <v>3</v>
      </c>
      <c r="AC47" s="106">
        <v>29896</v>
      </c>
      <c r="AD47" s="11">
        <f t="shared" si="0"/>
        <v>10.034787262510035</v>
      </c>
    </row>
    <row r="48" spans="1:30" ht="18" customHeight="1">
      <c r="A48" s="13" t="s">
        <v>70</v>
      </c>
      <c r="B48" s="18">
        <f>Plan1!C48/Plan1!$AD$48*100000</f>
        <v>10.120774576614263</v>
      </c>
      <c r="C48" s="18">
        <f>Plan1!D48/Plan1!$AD$48*100000</f>
        <v>10.120774576614263</v>
      </c>
      <c r="D48" s="18">
        <f>Plan1!E48/Plan1!$AD$48*100000</f>
        <v>0</v>
      </c>
      <c r="E48" s="18">
        <f>Plan1!F48/Plan1!$AD$48*100000</f>
        <v>6.747183051076176</v>
      </c>
      <c r="F48" s="18">
        <f>Plan1!G48/Plan1!$AD$48*100000</f>
        <v>3.373591525538088</v>
      </c>
      <c r="G48" s="18">
        <f>Plan1!H48/Plan1!$AD$48*100000</f>
        <v>10.120774576614263</v>
      </c>
      <c r="H48" s="18">
        <f>Plan1!I48/Plan1!$AD$48*100000</f>
        <v>3.373591525538088</v>
      </c>
      <c r="I48" s="18">
        <f>Plan1!J48/Plan1!$AD$48*100000</f>
        <v>26.988732204304704</v>
      </c>
      <c r="J48" s="18">
        <f>Plan1!K48/Plan1!$AD$48*100000</f>
        <v>10.120774576614263</v>
      </c>
      <c r="K48" s="18">
        <f>Plan1!L48/Plan1!$AD$48*100000</f>
        <v>13.494366102152352</v>
      </c>
      <c r="L48" s="18">
        <f>Plan1!M48/Plan1!$AD$48*100000</f>
        <v>6.747183051076176</v>
      </c>
      <c r="M48" s="18">
        <f>Plan1!N48/Plan1!$AD$48*100000</f>
        <v>10.120774576614263</v>
      </c>
      <c r="N48" s="18">
        <f>Plan1!O48/Plan1!$AD$48*100000</f>
        <v>26.988732204304704</v>
      </c>
      <c r="O48" s="18">
        <f>Plan1!P48/Plan1!$AD$48*100000</f>
        <v>6.747183051076176</v>
      </c>
      <c r="P48" s="18">
        <f>Plan1!Q48/Plan1!$AD$48*100000</f>
        <v>6.747183051076176</v>
      </c>
      <c r="Q48" s="18">
        <f>Plan1!R48/Plan1!$AD$48*100000</f>
        <v>10.120774576614263</v>
      </c>
      <c r="R48" s="18">
        <f>Plan1!S48/Plan1!$AD$48*100000</f>
        <v>6.747183051076176</v>
      </c>
      <c r="S48" s="18">
        <f>Plan1!T48/Plan1!$AD$48*100000</f>
        <v>13.494366102152352</v>
      </c>
      <c r="T48" s="18">
        <f>Plan1!U48/Plan1!$AD$48*100000</f>
        <v>16.86795762769044</v>
      </c>
      <c r="U48" s="18">
        <f>Plan1!V48/Plan1!$AD$48*100000</f>
        <v>0</v>
      </c>
      <c r="V48" s="18">
        <f>Plan1!W48/Plan1!$AD$48*100000</f>
        <v>0</v>
      </c>
      <c r="W48" s="18">
        <f>Plan1!X48/Plan1!$AD$48*100000</f>
        <v>0</v>
      </c>
      <c r="X48" s="18">
        <f>Plan1!Y48/Plan1!$AD$48*100000</f>
        <v>0</v>
      </c>
      <c r="Y48" s="18">
        <f>Plan1!Z48/Plan1!$AD$48*100000</f>
        <v>0</v>
      </c>
      <c r="Z48" s="18">
        <f>Plan1!AA48/Plan1!$AD$48*100000</f>
        <v>0</v>
      </c>
      <c r="AA48" s="18">
        <f>Plan1!AB48/Plan1!$AD$10*100000</f>
        <v>0</v>
      </c>
      <c r="AB48" s="37">
        <f>SUM(Plan1!AC48)</f>
        <v>59</v>
      </c>
      <c r="AC48" s="106">
        <v>29642</v>
      </c>
      <c r="AD48" s="11">
        <f t="shared" si="0"/>
        <v>199.0419000067472</v>
      </c>
    </row>
    <row r="49" spans="1:30" ht="18" customHeight="1">
      <c r="A49" s="13" t="s">
        <v>71</v>
      </c>
      <c r="B49" s="18">
        <f>Plan1!C49/Plan1!$AD$49*100000</f>
        <v>0</v>
      </c>
      <c r="C49" s="18">
        <f>Plan1!D49/Plan1!$AD$49*100000</f>
        <v>0</v>
      </c>
      <c r="D49" s="18">
        <f>Plan1!E49/Plan1!$AD$49*100000</f>
        <v>0</v>
      </c>
      <c r="E49" s="18">
        <f>Plan1!F49/Plan1!$AD$49*100000</f>
        <v>0</v>
      </c>
      <c r="F49" s="18">
        <f>Plan1!G49/Plan1!$AD$49*100000</f>
        <v>8.308408109006313</v>
      </c>
      <c r="G49" s="18">
        <f>Plan1!H49/Plan1!$AD$49*100000</f>
        <v>0</v>
      </c>
      <c r="H49" s="18">
        <f>Plan1!I49/Plan1!$AD$49*100000</f>
        <v>0</v>
      </c>
      <c r="I49" s="18">
        <f>Plan1!J49/Plan1!$AD$49*100000</f>
        <v>0</v>
      </c>
      <c r="J49" s="18">
        <f>Plan1!K49/Plan1!$AD$49*100000</f>
        <v>0</v>
      </c>
      <c r="K49" s="18">
        <f>Plan1!L49/Plan1!$AD$49*100000</f>
        <v>0</v>
      </c>
      <c r="L49" s="18">
        <f>Plan1!M49/Plan1!$AD$49*100000</f>
        <v>0</v>
      </c>
      <c r="M49" s="18">
        <f>Plan1!N49/Plan1!$AD$49*100000</f>
        <v>0</v>
      </c>
      <c r="N49" s="18">
        <f>Plan1!O49/Plan1!$AD$49*100000</f>
        <v>8.308408109006313</v>
      </c>
      <c r="O49" s="18">
        <f>Plan1!P49/Plan1!$AD$49*100000</f>
        <v>0</v>
      </c>
      <c r="P49" s="18">
        <f>Plan1!Q49/Plan1!$AD$49*100000</f>
        <v>0</v>
      </c>
      <c r="Q49" s="18">
        <f>Plan1!R49/Plan1!$AD$49*100000</f>
        <v>0</v>
      </c>
      <c r="R49" s="18">
        <f>Plan1!S49/Plan1!$AD$49*100000</f>
        <v>0</v>
      </c>
      <c r="S49" s="18">
        <f>Plan1!T49/Plan1!$AD$49*100000</f>
        <v>0</v>
      </c>
      <c r="T49" s="18">
        <f>Plan1!U49/Plan1!$AD$49*100000</f>
        <v>8.308408109006313</v>
      </c>
      <c r="U49" s="18">
        <f>Plan1!V49/Plan1!$AD$49*100000</f>
        <v>0</v>
      </c>
      <c r="V49" s="18">
        <f>Plan1!W49/Plan1!$AD$49*100000</f>
        <v>0</v>
      </c>
      <c r="W49" s="18">
        <f>Plan1!X49/Plan1!$AD$49*100000</f>
        <v>0</v>
      </c>
      <c r="X49" s="18">
        <f>Plan1!Y49/Plan1!$AD$49*100000</f>
        <v>0</v>
      </c>
      <c r="Y49" s="18">
        <f>Plan1!Z49/Plan1!$AD$49*100000</f>
        <v>0</v>
      </c>
      <c r="Z49" s="18">
        <f>Plan1!AA49/Plan1!$AD$49*100000</f>
        <v>0</v>
      </c>
      <c r="AA49" s="18">
        <f>Plan1!AB49/Plan1!$AD$10*100000</f>
        <v>0</v>
      </c>
      <c r="AB49" s="37">
        <f>SUM(Plan1!AC49)</f>
        <v>3</v>
      </c>
      <c r="AC49" s="106">
        <v>12036</v>
      </c>
      <c r="AD49" s="11">
        <f t="shared" si="0"/>
        <v>24.92522432701894</v>
      </c>
    </row>
    <row r="50" spans="1:30" ht="18" customHeight="1">
      <c r="A50" s="13" t="s">
        <v>72</v>
      </c>
      <c r="B50" s="18">
        <f>Plan1!C50/Plan1!$AD$50*100000</f>
        <v>0</v>
      </c>
      <c r="C50" s="18">
        <f>Plan1!D50/Plan1!$AD$50*100000</f>
        <v>0</v>
      </c>
      <c r="D50" s="18">
        <f>Plan1!E50/Plan1!$AD$50*100000</f>
        <v>5.824790307548928</v>
      </c>
      <c r="E50" s="18">
        <f>Plan1!F50/Plan1!$AD$50*100000</f>
        <v>0</v>
      </c>
      <c r="F50" s="18">
        <f>Plan1!G50/Plan1!$AD$50*100000</f>
        <v>5.824790307548928</v>
      </c>
      <c r="G50" s="18">
        <f>Plan1!H50/Plan1!$AD$50*100000</f>
        <v>5.824790307548928</v>
      </c>
      <c r="H50" s="18">
        <f>Plan1!I50/Plan1!$AD$50*100000</f>
        <v>5.824790307548928</v>
      </c>
      <c r="I50" s="18">
        <f>Plan1!J50/Plan1!$AD$50*100000</f>
        <v>5.824790307548928</v>
      </c>
      <c r="J50" s="18">
        <f>Plan1!K50/Plan1!$AD$50*100000</f>
        <v>23.29916123019571</v>
      </c>
      <c r="K50" s="18">
        <f>Plan1!L50/Plan1!$AD$50*100000</f>
        <v>17.474370922646784</v>
      </c>
      <c r="L50" s="18">
        <f>Plan1!M50/Plan1!$AD$50*100000</f>
        <v>0</v>
      </c>
      <c r="M50" s="18">
        <f>Plan1!N50/Plan1!$AD$50*100000</f>
        <v>0</v>
      </c>
      <c r="N50" s="18">
        <f>Plan1!O50/Plan1!$AD$50*100000</f>
        <v>5.824790307548928</v>
      </c>
      <c r="O50" s="18">
        <f>Plan1!P50/Plan1!$AD$50*100000</f>
        <v>0</v>
      </c>
      <c r="P50" s="18">
        <f>Plan1!Q50/Plan1!$AD$50*100000</f>
        <v>0</v>
      </c>
      <c r="Q50" s="18">
        <f>Plan1!R50/Plan1!$AD$50*100000</f>
        <v>0</v>
      </c>
      <c r="R50" s="18">
        <f>Plan1!S50/Plan1!$AD$50*100000</f>
        <v>11.649580615097856</v>
      </c>
      <c r="S50" s="18">
        <f>Plan1!T50/Plan1!$AD$50*100000</f>
        <v>0</v>
      </c>
      <c r="T50" s="18">
        <f>Plan1!U50/Plan1!$AD$50*100000</f>
        <v>5.824790307548928</v>
      </c>
      <c r="U50" s="18">
        <f>Plan1!V50/Plan1!$AD$50*100000</f>
        <v>0</v>
      </c>
      <c r="V50" s="18">
        <f>Plan1!W50/Plan1!$AD$50*100000</f>
        <v>0</v>
      </c>
      <c r="W50" s="18">
        <f>Plan1!X50/Plan1!$AD$50*100000</f>
        <v>0</v>
      </c>
      <c r="X50" s="18">
        <f>Plan1!Y50/Plan1!$AD$50*100000</f>
        <v>0</v>
      </c>
      <c r="Y50" s="18">
        <f>Plan1!Z50/Plan1!$AD$50*100000</f>
        <v>0</v>
      </c>
      <c r="Z50" s="18">
        <f>Plan1!AA50/Plan1!$AD$50*100000</f>
        <v>0</v>
      </c>
      <c r="AA50" s="18">
        <f>Plan1!AB50/Plan1!$AD$10*100000</f>
        <v>0</v>
      </c>
      <c r="AB50" s="37">
        <f>SUM(Plan1!AC50)</f>
        <v>16</v>
      </c>
      <c r="AC50" s="106">
        <v>17168</v>
      </c>
      <c r="AD50" s="11">
        <f t="shared" si="0"/>
        <v>93.19664492078284</v>
      </c>
    </row>
    <row r="51" spans="1:30" ht="18" customHeight="1">
      <c r="A51" s="13" t="s">
        <v>73</v>
      </c>
      <c r="B51" s="18">
        <f>Plan1!C51/Plan1!$AD$51*100000</f>
        <v>8.728288382648163</v>
      </c>
      <c r="C51" s="18">
        <f>Plan1!D51/Plan1!$AD$51*100000</f>
        <v>0</v>
      </c>
      <c r="D51" s="18">
        <f>Plan1!E51/Plan1!$AD$51*100000</f>
        <v>0</v>
      </c>
      <c r="E51" s="18">
        <f>Plan1!F51/Plan1!$AD$51*100000</f>
        <v>8.728288382648163</v>
      </c>
      <c r="F51" s="18">
        <f>Plan1!G51/Plan1!$AD$51*100000</f>
        <v>0</v>
      </c>
      <c r="G51" s="18">
        <f>Plan1!H51/Plan1!$AD$51*100000</f>
        <v>0</v>
      </c>
      <c r="H51" s="18">
        <f>Plan1!I51/Plan1!$AD$51*100000</f>
        <v>0</v>
      </c>
      <c r="I51" s="18">
        <f>Plan1!J51/Plan1!$AD$51*100000</f>
        <v>0</v>
      </c>
      <c r="J51" s="18">
        <f>Plan1!K51/Plan1!$AD$51*100000</f>
        <v>8.728288382648163</v>
      </c>
      <c r="K51" s="18">
        <f>Plan1!L51/Plan1!$AD$51*100000</f>
        <v>0</v>
      </c>
      <c r="L51" s="18">
        <f>Plan1!M51/Plan1!$AD$51*100000</f>
        <v>0</v>
      </c>
      <c r="M51" s="18">
        <f>Plan1!N51/Plan1!$AD$51*100000</f>
        <v>0</v>
      </c>
      <c r="N51" s="18">
        <f>Plan1!O51/Plan1!$AD$51*100000</f>
        <v>0</v>
      </c>
      <c r="O51" s="18">
        <f>Plan1!P51/Plan1!$AD$51*100000</f>
        <v>8.728288382648163</v>
      </c>
      <c r="P51" s="18">
        <f>Plan1!Q51/Plan1!$AD$51*100000</f>
        <v>0</v>
      </c>
      <c r="Q51" s="18">
        <f>Plan1!R51/Plan1!$AD$51*100000</f>
        <v>8.728288382648163</v>
      </c>
      <c r="R51" s="18">
        <f>Plan1!S51/Plan1!$AD$51*100000</f>
        <v>17.456576765296326</v>
      </c>
      <c r="S51" s="18">
        <f>Plan1!T51/Plan1!$AD$51*100000</f>
        <v>17.456576765296326</v>
      </c>
      <c r="T51" s="18">
        <f>Plan1!U51/Plan1!$AD$51*100000</f>
        <v>0</v>
      </c>
      <c r="U51" s="18">
        <f>Plan1!V51/Plan1!$AD$51*100000</f>
        <v>0</v>
      </c>
      <c r="V51" s="18">
        <f>Plan1!W51/Plan1!$AD$51*100000</f>
        <v>0</v>
      </c>
      <c r="W51" s="18">
        <f>Plan1!X51/Plan1!$AD$51*100000</f>
        <v>0</v>
      </c>
      <c r="X51" s="18">
        <f>Plan1!Y51/Plan1!$AD$51*100000</f>
        <v>0</v>
      </c>
      <c r="Y51" s="18">
        <f>Plan1!Z51/Plan1!$AD$51*100000</f>
        <v>0</v>
      </c>
      <c r="Z51" s="18">
        <f>Plan1!AA51/Plan1!$AD$51*100000</f>
        <v>0</v>
      </c>
      <c r="AA51" s="18">
        <f>Plan1!AB51/Plan1!$AD$10*100000</f>
        <v>0</v>
      </c>
      <c r="AB51" s="37">
        <f>SUM(Plan1!AC51)</f>
        <v>9</v>
      </c>
      <c r="AC51" s="106">
        <v>11457</v>
      </c>
      <c r="AD51" s="11">
        <f t="shared" si="0"/>
        <v>78.55459544383346</v>
      </c>
    </row>
    <row r="52" spans="1:30" ht="18" customHeight="1">
      <c r="A52" s="15" t="s">
        <v>74</v>
      </c>
      <c r="B52" s="18">
        <f>Plan1!C52/Plan1!$AD$52*100000</f>
        <v>5.915479627088165</v>
      </c>
      <c r="C52" s="18">
        <f>Plan1!D52/Plan1!$AD$52*100000</f>
        <v>13.014055179593962</v>
      </c>
      <c r="D52" s="18">
        <f>Plan1!E52/Plan1!$AD$52*100000</f>
        <v>13.014055179593962</v>
      </c>
      <c r="E52" s="18">
        <f>Plan1!F52/Plan1!$AD$52*100000</f>
        <v>13.605603142302776</v>
      </c>
      <c r="F52" s="18">
        <f>Plan1!G52/Plan1!$AD$52*100000</f>
        <v>15.971794993138044</v>
      </c>
      <c r="G52" s="18">
        <f>Plan1!H52/Plan1!$AD$52*100000</f>
        <v>15.380247030429228</v>
      </c>
      <c r="H52" s="18">
        <f>Plan1!I52/Plan1!$AD$52*100000</f>
        <v>13.014055179593962</v>
      </c>
      <c r="I52" s="18">
        <f>Plan1!J52/Plan1!$AD$52*100000</f>
        <v>20.112630732099756</v>
      </c>
      <c r="J52" s="18">
        <f>Plan1!K52/Plan1!$AD$52*100000</f>
        <v>28.39430221002319</v>
      </c>
      <c r="K52" s="18">
        <f>Plan1!L52/Plan1!$AD$52*100000</f>
        <v>18.929534806682128</v>
      </c>
      <c r="L52" s="18">
        <f>Plan1!M52/Plan1!$AD$52*100000</f>
        <v>30.760494060858456</v>
      </c>
      <c r="M52" s="18">
        <f>Plan1!N52/Plan1!$AD$52*100000</f>
        <v>32.535137948984904</v>
      </c>
      <c r="N52" s="18">
        <f>Plan1!O52/Plan1!$AD$52*100000</f>
        <v>31.35204202356727</v>
      </c>
      <c r="O52" s="18">
        <f>Plan1!P52/Plan1!$AD$52*100000</f>
        <v>30.168946098149636</v>
      </c>
      <c r="P52" s="18">
        <f>Plan1!Q52/Plan1!$AD$52*100000</f>
        <v>44.36609720316123</v>
      </c>
      <c r="Q52" s="18">
        <f>Plan1!R52/Plan1!$AD$52*100000</f>
        <v>69.80265959964034</v>
      </c>
      <c r="R52" s="18">
        <f>Plan1!S52/Plan1!$AD$52*100000</f>
        <v>61.52098812171691</v>
      </c>
      <c r="S52" s="18">
        <f>Plan1!T52/Plan1!$AD$52*100000</f>
        <v>53.23931664379348</v>
      </c>
      <c r="T52" s="18">
        <f>Plan1!U52/Plan1!$AD$52*100000</f>
        <v>44.95764516587005</v>
      </c>
      <c r="U52" s="18">
        <f>Plan1!V52/Plan1!$AD$52*100000</f>
        <v>0</v>
      </c>
      <c r="V52" s="18">
        <f>Plan1!W52/Plan1!$AD$52*100000</f>
        <v>0</v>
      </c>
      <c r="W52" s="18">
        <f>Plan1!X52/Plan1!$AD$52*100000</f>
        <v>0</v>
      </c>
      <c r="X52" s="18">
        <f>Plan1!Y52/Plan1!$AD$52*100000</f>
        <v>0</v>
      </c>
      <c r="Y52" s="18">
        <f>Plan1!Z52/Plan1!$AD$52*100000</f>
        <v>0</v>
      </c>
      <c r="Z52" s="18">
        <f>Plan1!AA52/Plan1!$AD$52*100000</f>
        <v>0</v>
      </c>
      <c r="AA52" s="18">
        <f>Plan1!AB52/Plan1!$AD$10*100000</f>
        <v>0</v>
      </c>
      <c r="AB52" s="37">
        <f>SUM(Plan1!AC52)</f>
        <v>940</v>
      </c>
      <c r="AC52" s="106">
        <v>169048</v>
      </c>
      <c r="AD52" s="11">
        <f t="shared" si="0"/>
        <v>556.0550849462874</v>
      </c>
    </row>
    <row r="53" spans="1:30" ht="18" customHeight="1">
      <c r="A53" s="13" t="s">
        <v>75</v>
      </c>
      <c r="B53" s="18">
        <f>Plan1!C53/Plan1!$AD$53*100000</f>
        <v>0</v>
      </c>
      <c r="C53" s="18">
        <f>Plan1!D53/Plan1!$AD$53*100000</f>
        <v>0</v>
      </c>
      <c r="D53" s="18">
        <f>Plan1!E53/Plan1!$AD$53*100000</f>
        <v>12.971009793112394</v>
      </c>
      <c r="E53" s="18">
        <f>Plan1!F53/Plan1!$AD$53*100000</f>
        <v>0</v>
      </c>
      <c r="F53" s="18">
        <f>Plan1!G53/Plan1!$AD$53*100000</f>
        <v>0</v>
      </c>
      <c r="G53" s="18">
        <f>Plan1!H53/Plan1!$AD$53*100000</f>
        <v>0</v>
      </c>
      <c r="H53" s="18">
        <f>Plan1!I53/Plan1!$AD$53*100000</f>
        <v>0</v>
      </c>
      <c r="I53" s="18">
        <f>Plan1!J53/Plan1!$AD$53*100000</f>
        <v>0</v>
      </c>
      <c r="J53" s="18">
        <f>Plan1!K53/Plan1!$AD$53*100000</f>
        <v>0</v>
      </c>
      <c r="K53" s="18">
        <f>Plan1!L53/Plan1!$AD$53*100000</f>
        <v>6.485504896556197</v>
      </c>
      <c r="L53" s="18">
        <f>Plan1!M53/Plan1!$AD$53*100000</f>
        <v>0</v>
      </c>
      <c r="M53" s="18">
        <f>Plan1!N53/Plan1!$AD$53*100000</f>
        <v>0</v>
      </c>
      <c r="N53" s="18">
        <f>Plan1!O53/Plan1!$AD$53*100000</f>
        <v>0</v>
      </c>
      <c r="O53" s="18">
        <f>Plan1!P53/Plan1!$AD$53*100000</f>
        <v>0</v>
      </c>
      <c r="P53" s="18">
        <f>Plan1!Q53/Plan1!$AD$53*100000</f>
        <v>0</v>
      </c>
      <c r="Q53" s="18">
        <f>Plan1!R53/Plan1!$AD$53*100000</f>
        <v>0</v>
      </c>
      <c r="R53" s="18">
        <f>Plan1!S53/Plan1!$AD$53*100000</f>
        <v>0</v>
      </c>
      <c r="S53" s="18">
        <f>Plan1!T53/Plan1!$AD$53*100000</f>
        <v>0</v>
      </c>
      <c r="T53" s="18">
        <f>Plan1!U53/Plan1!$AD$53*100000</f>
        <v>0</v>
      </c>
      <c r="U53" s="18">
        <f>Plan1!V53/Plan1!$AD$53*100000</f>
        <v>0</v>
      </c>
      <c r="V53" s="18">
        <f>Plan1!W53/Plan1!$AD$53*100000</f>
        <v>0</v>
      </c>
      <c r="W53" s="18">
        <f>Plan1!X53/Plan1!$AD$53*100000</f>
        <v>0</v>
      </c>
      <c r="X53" s="18">
        <f>Plan1!Y53/Plan1!$AD$53*100000</f>
        <v>0</v>
      </c>
      <c r="Y53" s="18">
        <f>Plan1!Z53/Plan1!$AD$53*100000</f>
        <v>0</v>
      </c>
      <c r="Z53" s="18">
        <f>Plan1!AA53/Plan1!$AD$53*100000</f>
        <v>0</v>
      </c>
      <c r="AA53" s="18">
        <f>Plan1!AB53/Plan1!$AD$10*100000</f>
        <v>0</v>
      </c>
      <c r="AB53" s="37">
        <f>SUM(Plan1!AC53)</f>
        <v>3</v>
      </c>
      <c r="AC53" s="106">
        <v>15419</v>
      </c>
      <c r="AD53" s="11">
        <f t="shared" si="0"/>
        <v>19.45651468966859</v>
      </c>
    </row>
    <row r="54" spans="1:30" ht="18" customHeight="1">
      <c r="A54" s="13" t="s">
        <v>76</v>
      </c>
      <c r="B54" s="18">
        <f>Plan1!C54/Plan1!$AD$54*100000</f>
        <v>2.585983966899405</v>
      </c>
      <c r="C54" s="18">
        <f>Plan1!D54/Plan1!$AD$54*100000</f>
        <v>0</v>
      </c>
      <c r="D54" s="18">
        <f>Plan1!E54/Plan1!$AD$54*100000</f>
        <v>0</v>
      </c>
      <c r="E54" s="18">
        <f>Plan1!F54/Plan1!$AD$54*100000</f>
        <v>0</v>
      </c>
      <c r="F54" s="18">
        <f>Plan1!G54/Plan1!$AD$54*100000</f>
        <v>0</v>
      </c>
      <c r="G54" s="18">
        <f>Plan1!H54/Plan1!$AD$54*100000</f>
        <v>0</v>
      </c>
      <c r="H54" s="18">
        <f>Plan1!I54/Plan1!$AD$54*100000</f>
        <v>0</v>
      </c>
      <c r="I54" s="18">
        <f>Plan1!J54/Plan1!$AD$54*100000</f>
        <v>2.585983966899405</v>
      </c>
      <c r="J54" s="18">
        <f>Plan1!K54/Plan1!$AD$54*100000</f>
        <v>0</v>
      </c>
      <c r="K54" s="18">
        <f>Plan1!L54/Plan1!$AD$54*100000</f>
        <v>2.585983966899405</v>
      </c>
      <c r="L54" s="18">
        <f>Plan1!M54/Plan1!$AD$54*100000</f>
        <v>2.585983966899405</v>
      </c>
      <c r="M54" s="18">
        <f>Plan1!N54/Plan1!$AD$54*100000</f>
        <v>2.585983966899405</v>
      </c>
      <c r="N54" s="18">
        <f>Plan1!O54/Plan1!$AD$54*100000</f>
        <v>0</v>
      </c>
      <c r="O54" s="18">
        <f>Plan1!P54/Plan1!$AD$54*100000</f>
        <v>5.17196793379881</v>
      </c>
      <c r="P54" s="18">
        <f>Plan1!Q54/Plan1!$AD$54*100000</f>
        <v>10.34393586759762</v>
      </c>
      <c r="Q54" s="18">
        <f>Plan1!R54/Plan1!$AD$54*100000</f>
        <v>2.585983966899405</v>
      </c>
      <c r="R54" s="18">
        <f>Plan1!S54/Plan1!$AD$54*100000</f>
        <v>2.585983966899405</v>
      </c>
      <c r="S54" s="18">
        <f>Plan1!T54/Plan1!$AD$54*100000</f>
        <v>7.757951900698215</v>
      </c>
      <c r="T54" s="18">
        <f>Plan1!U54/Plan1!$AD$54*100000</f>
        <v>0</v>
      </c>
      <c r="U54" s="18">
        <f>Plan1!V54/Plan1!$AD$54*100000</f>
        <v>0</v>
      </c>
      <c r="V54" s="18">
        <f>Plan1!W54/Plan1!$AD$54*100000</f>
        <v>0</v>
      </c>
      <c r="W54" s="18">
        <f>Plan1!X54/Plan1!$AD$54*100000</f>
        <v>0</v>
      </c>
      <c r="X54" s="18">
        <f>Plan1!Y54/Plan1!$AD$54*100000</f>
        <v>0</v>
      </c>
      <c r="Y54" s="18">
        <f>Plan1!Z54/Plan1!$AD$54*100000</f>
        <v>0</v>
      </c>
      <c r="Z54" s="18">
        <f>Plan1!AA54/Plan1!$AD$54*100000</f>
        <v>0</v>
      </c>
      <c r="AA54" s="18">
        <f>Plan1!AB54/Plan1!$AD$10*100000</f>
        <v>0</v>
      </c>
      <c r="AB54" s="37">
        <f>SUM(Plan1!AC54)</f>
        <v>16</v>
      </c>
      <c r="AC54" s="106">
        <v>38670</v>
      </c>
      <c r="AD54" s="11">
        <f t="shared" si="0"/>
        <v>41.37574347039048</v>
      </c>
    </row>
    <row r="55" spans="1:30" ht="18" customHeight="1">
      <c r="A55" s="13" t="s">
        <v>77</v>
      </c>
      <c r="B55" s="18">
        <f>Plan1!C55/Plan1!$AD$55*100000</f>
        <v>0</v>
      </c>
      <c r="C55" s="18">
        <f>Plan1!D55/Plan1!$AD$55*100000</f>
        <v>0</v>
      </c>
      <c r="D55" s="18">
        <f>Plan1!E55/Plan1!$AD$55*100000</f>
        <v>12.088244182532488</v>
      </c>
      <c r="E55" s="18">
        <f>Plan1!F55/Plan1!$AD$55*100000</f>
        <v>6.044122091266244</v>
      </c>
      <c r="F55" s="18">
        <f>Plan1!G55/Plan1!$AD$55*100000</f>
        <v>0</v>
      </c>
      <c r="G55" s="18">
        <f>Plan1!H55/Plan1!$AD$55*100000</f>
        <v>0</v>
      </c>
      <c r="H55" s="18">
        <f>Plan1!I55/Plan1!$AD$55*100000</f>
        <v>12.088244182532488</v>
      </c>
      <c r="I55" s="18">
        <f>Plan1!J55/Plan1!$AD$55*100000</f>
        <v>0</v>
      </c>
      <c r="J55" s="18">
        <f>Plan1!K55/Plan1!$AD$55*100000</f>
        <v>0</v>
      </c>
      <c r="K55" s="18">
        <f>Plan1!L55/Plan1!$AD$55*100000</f>
        <v>6.044122091266244</v>
      </c>
      <c r="L55" s="18">
        <f>Plan1!M55/Plan1!$AD$55*100000</f>
        <v>6.044122091266244</v>
      </c>
      <c r="M55" s="18">
        <f>Plan1!N55/Plan1!$AD$55*100000</f>
        <v>0</v>
      </c>
      <c r="N55" s="18">
        <f>Plan1!O55/Plan1!$AD$55*100000</f>
        <v>6.044122091266244</v>
      </c>
      <c r="O55" s="18">
        <f>Plan1!P55/Plan1!$AD$55*100000</f>
        <v>6.044122091266244</v>
      </c>
      <c r="P55" s="18">
        <f>Plan1!Q55/Plan1!$AD$55*100000</f>
        <v>12.088244182532488</v>
      </c>
      <c r="Q55" s="18">
        <f>Plan1!R55/Plan1!$AD$55*100000</f>
        <v>12.088244182532488</v>
      </c>
      <c r="R55" s="18">
        <f>Plan1!S55/Plan1!$AD$55*100000</f>
        <v>0</v>
      </c>
      <c r="S55" s="18">
        <f>Plan1!T55/Plan1!$AD$55*100000</f>
        <v>0</v>
      </c>
      <c r="T55" s="18">
        <f>Plan1!U55/Plan1!$AD$55*100000</f>
        <v>0</v>
      </c>
      <c r="U55" s="18">
        <f>Plan1!V55/Plan1!$AD$55*100000</f>
        <v>0</v>
      </c>
      <c r="V55" s="18">
        <f>Plan1!W55/Plan1!$AD$55*100000</f>
        <v>0</v>
      </c>
      <c r="W55" s="18">
        <f>Plan1!X55/Plan1!$AD$55*100000</f>
        <v>0</v>
      </c>
      <c r="X55" s="18">
        <f>Plan1!Y55/Plan1!$AD$55*100000</f>
        <v>0</v>
      </c>
      <c r="Y55" s="18">
        <f>Plan1!Z55/Plan1!$AD$55*100000</f>
        <v>0</v>
      </c>
      <c r="Z55" s="18">
        <f>Plan1!AA55/Plan1!$AD$55*100000</f>
        <v>0</v>
      </c>
      <c r="AA55" s="18">
        <f>Plan1!AB55/Plan1!$AD$10*100000</f>
        <v>0</v>
      </c>
      <c r="AB55" s="37">
        <f>SUM(Plan1!AC55)</f>
        <v>13</v>
      </c>
      <c r="AC55" s="106">
        <v>16545</v>
      </c>
      <c r="AD55" s="11">
        <f t="shared" si="0"/>
        <v>78.57358718646117</v>
      </c>
    </row>
    <row r="56" spans="1:30" ht="18" customHeight="1">
      <c r="A56" s="13" t="s">
        <v>78</v>
      </c>
      <c r="B56" s="18">
        <f>Plan1!C56/Plan1!$AD$56*100000</f>
        <v>0</v>
      </c>
      <c r="C56" s="18">
        <f>Plan1!D56/Plan1!$AD$56*100000</f>
        <v>0</v>
      </c>
      <c r="D56" s="18">
        <f>Plan1!E56/Plan1!$AD$56*100000</f>
        <v>0</v>
      </c>
      <c r="E56" s="18">
        <f>Plan1!F56/Plan1!$AD$56*100000</f>
        <v>7.935248373274083</v>
      </c>
      <c r="F56" s="18">
        <f>Plan1!G56/Plan1!$AD$56*100000</f>
        <v>7.935248373274083</v>
      </c>
      <c r="G56" s="18">
        <f>Plan1!H56/Plan1!$AD$56*100000</f>
        <v>0</v>
      </c>
      <c r="H56" s="18">
        <f>Plan1!I56/Plan1!$AD$56*100000</f>
        <v>0</v>
      </c>
      <c r="I56" s="18">
        <f>Plan1!J56/Plan1!$AD$56*100000</f>
        <v>0</v>
      </c>
      <c r="J56" s="18">
        <f>Plan1!K56/Plan1!$AD$56*100000</f>
        <v>0</v>
      </c>
      <c r="K56" s="18">
        <f>Plan1!L56/Plan1!$AD$56*100000</f>
        <v>0</v>
      </c>
      <c r="L56" s="18">
        <f>Plan1!M56/Plan1!$AD$56*100000</f>
        <v>0</v>
      </c>
      <c r="M56" s="18">
        <f>Plan1!N56/Plan1!$AD$56*100000</f>
        <v>0</v>
      </c>
      <c r="N56" s="18">
        <f>Plan1!O56/Plan1!$AD$56*100000</f>
        <v>0</v>
      </c>
      <c r="O56" s="18">
        <f>Plan1!P56/Plan1!$AD$56*100000</f>
        <v>0</v>
      </c>
      <c r="P56" s="18">
        <f>Plan1!Q56/Plan1!$AD$56*100000</f>
        <v>0</v>
      </c>
      <c r="Q56" s="18">
        <f>Plan1!R56/Plan1!$AD$56*100000</f>
        <v>7.935248373274083</v>
      </c>
      <c r="R56" s="18">
        <f>Plan1!S56/Plan1!$AD$56*100000</f>
        <v>0</v>
      </c>
      <c r="S56" s="18">
        <f>Plan1!T56/Plan1!$AD$56*100000</f>
        <v>15.870496746548167</v>
      </c>
      <c r="T56" s="18">
        <f>Plan1!U56/Plan1!$AD$56*100000</f>
        <v>23.80574511982225</v>
      </c>
      <c r="U56" s="18">
        <f>Plan1!V56/Plan1!$AD$56*100000</f>
        <v>0</v>
      </c>
      <c r="V56" s="18">
        <f>Plan1!W56/Plan1!$AD$56*100000</f>
        <v>0</v>
      </c>
      <c r="W56" s="18">
        <f>Plan1!X56/Plan1!$AD$56*100000</f>
        <v>0</v>
      </c>
      <c r="X56" s="18">
        <f>Plan1!Y56/Plan1!$AD$56*100000</f>
        <v>0</v>
      </c>
      <c r="Y56" s="18">
        <f>Plan1!Z56/Plan1!$AD$56*100000</f>
        <v>0</v>
      </c>
      <c r="Z56" s="18">
        <f>Plan1!AA56/Plan1!$AD$56*100000</f>
        <v>0</v>
      </c>
      <c r="AA56" s="18">
        <f>Plan1!AB56/Plan1!$AD$10*100000</f>
        <v>0</v>
      </c>
      <c r="AB56" s="37">
        <f>SUM(Plan1!AC56)</f>
        <v>8</v>
      </c>
      <c r="AC56" s="106">
        <v>12602</v>
      </c>
      <c r="AD56" s="11">
        <f t="shared" si="0"/>
        <v>63.481986986192666</v>
      </c>
    </row>
    <row r="57" spans="1:30" ht="18" customHeight="1">
      <c r="A57" s="13" t="s">
        <v>79</v>
      </c>
      <c r="B57" s="18">
        <f>Plan1!C57/Plan1!$AD$57*100000</f>
        <v>0</v>
      </c>
      <c r="C57" s="18">
        <f>Plan1!D57/Plan1!$AD$57*100000</f>
        <v>0</v>
      </c>
      <c r="D57" s="18">
        <f>Plan1!E57/Plan1!$AD$57*100000</f>
        <v>0</v>
      </c>
      <c r="E57" s="18">
        <f>Plan1!F57/Plan1!$AD$57*100000</f>
        <v>0</v>
      </c>
      <c r="F57" s="18">
        <f>Plan1!G57/Plan1!$AD$57*100000</f>
        <v>0</v>
      </c>
      <c r="G57" s="18">
        <f>Plan1!H57/Plan1!$AD$57*100000</f>
        <v>0</v>
      </c>
      <c r="H57" s="18">
        <f>Plan1!I57/Plan1!$AD$57*100000</f>
        <v>0</v>
      </c>
      <c r="I57" s="18">
        <f>Plan1!J57/Plan1!$AD$57*100000</f>
        <v>0</v>
      </c>
      <c r="J57" s="18">
        <f>Plan1!K57/Plan1!$AD$57*100000</f>
        <v>3.6512341171315903</v>
      </c>
      <c r="K57" s="18">
        <f>Plan1!L57/Plan1!$AD$57*100000</f>
        <v>10.95370235139477</v>
      </c>
      <c r="L57" s="18">
        <f>Plan1!M57/Plan1!$AD$57*100000</f>
        <v>10.95370235139477</v>
      </c>
      <c r="M57" s="18">
        <f>Plan1!N57/Plan1!$AD$57*100000</f>
        <v>3.6512341171315903</v>
      </c>
      <c r="N57" s="18">
        <f>Plan1!O57/Plan1!$AD$57*100000</f>
        <v>3.6512341171315903</v>
      </c>
      <c r="O57" s="18">
        <f>Plan1!P57/Plan1!$AD$57*100000</f>
        <v>7.302468234263181</v>
      </c>
      <c r="P57" s="18">
        <f>Plan1!Q57/Plan1!$AD$57*100000</f>
        <v>0</v>
      </c>
      <c r="Q57" s="18">
        <f>Plan1!R57/Plan1!$AD$57*100000</f>
        <v>0</v>
      </c>
      <c r="R57" s="18">
        <f>Plan1!S57/Plan1!$AD$57*100000</f>
        <v>0</v>
      </c>
      <c r="S57" s="18">
        <f>Plan1!T57/Plan1!$AD$57*100000</f>
        <v>0</v>
      </c>
      <c r="T57" s="18">
        <f>Plan1!U57/Plan1!$AD$57*100000</f>
        <v>0</v>
      </c>
      <c r="U57" s="18">
        <f>Plan1!V57/Plan1!$AD$57*100000</f>
        <v>0</v>
      </c>
      <c r="V57" s="18">
        <f>Plan1!W57/Plan1!$AD$57*100000</f>
        <v>0</v>
      </c>
      <c r="W57" s="18">
        <f>Plan1!X57/Plan1!$AD$57*100000</f>
        <v>0</v>
      </c>
      <c r="X57" s="18">
        <f>Plan1!Y57/Plan1!$AD$57*100000</f>
        <v>0</v>
      </c>
      <c r="Y57" s="18">
        <f>Plan1!Z57/Plan1!$AD$57*100000</f>
        <v>0</v>
      </c>
      <c r="Z57" s="18">
        <f>Plan1!AA57/Plan1!$AD$57*100000</f>
        <v>0</v>
      </c>
      <c r="AA57" s="18">
        <f>Plan1!AB57/Plan1!$AD$10*100000</f>
        <v>0</v>
      </c>
      <c r="AB57" s="37">
        <f>SUM(Plan1!AC57)</f>
        <v>11</v>
      </c>
      <c r="AC57" s="106">
        <v>27388</v>
      </c>
      <c r="AD57" s="11">
        <f t="shared" si="0"/>
        <v>40.1635752884475</v>
      </c>
    </row>
    <row r="58" spans="1:30" ht="18" customHeight="1">
      <c r="A58" s="13" t="s">
        <v>80</v>
      </c>
      <c r="B58" s="18">
        <f>Plan1!C58/Plan1!$AD$58*100000</f>
        <v>0</v>
      </c>
      <c r="C58" s="18">
        <f>Plan1!D58/Plan1!$AD$58*100000</f>
        <v>10.31406322520757</v>
      </c>
      <c r="D58" s="18">
        <f>Plan1!E58/Plan1!$AD$58*100000</f>
        <v>0</v>
      </c>
      <c r="E58" s="18">
        <f>Plan1!F58/Plan1!$AD$58*100000</f>
        <v>0</v>
      </c>
      <c r="F58" s="18">
        <f>Plan1!G58/Plan1!$AD$58*100000</f>
        <v>5.157031612603785</v>
      </c>
      <c r="G58" s="18">
        <f>Plan1!H58/Plan1!$AD$58*100000</f>
        <v>0</v>
      </c>
      <c r="H58" s="18">
        <f>Plan1!I58/Plan1!$AD$58*100000</f>
        <v>0</v>
      </c>
      <c r="I58" s="18">
        <f>Plan1!J58/Plan1!$AD$58*100000</f>
        <v>0</v>
      </c>
      <c r="J58" s="18">
        <f>Plan1!K58/Plan1!$AD$58*100000</f>
        <v>0</v>
      </c>
      <c r="K58" s="18">
        <f>Plan1!L58/Plan1!$AD$58*100000</f>
        <v>0</v>
      </c>
      <c r="L58" s="18">
        <f>Plan1!M58/Plan1!$AD$58*100000</f>
        <v>0</v>
      </c>
      <c r="M58" s="18">
        <f>Plan1!N58/Plan1!$AD$58*100000</f>
        <v>0</v>
      </c>
      <c r="N58" s="18">
        <f>Plan1!O58/Plan1!$AD$58*100000</f>
        <v>0</v>
      </c>
      <c r="O58" s="18">
        <f>Plan1!P58/Plan1!$AD$58*100000</f>
        <v>0</v>
      </c>
      <c r="P58" s="18">
        <f>Plan1!Q58/Plan1!$AD$58*100000</f>
        <v>0</v>
      </c>
      <c r="Q58" s="18">
        <f>Plan1!R58/Plan1!$AD$58*100000</f>
        <v>5.157031612603785</v>
      </c>
      <c r="R58" s="18">
        <f>Plan1!S58/Plan1!$AD$58*100000</f>
        <v>0</v>
      </c>
      <c r="S58" s="18">
        <f>Plan1!T58/Plan1!$AD$58*100000</f>
        <v>0</v>
      </c>
      <c r="T58" s="18">
        <f>Plan1!U58/Plan1!$AD$58*100000</f>
        <v>5.157031612603785</v>
      </c>
      <c r="U58" s="18">
        <f>Plan1!V58/Plan1!$AD$58*100000</f>
        <v>0</v>
      </c>
      <c r="V58" s="18">
        <f>Plan1!W58/Plan1!$AD$58*100000</f>
        <v>0</v>
      </c>
      <c r="W58" s="18">
        <f>Plan1!X58/Plan1!$AD$58*100000</f>
        <v>0</v>
      </c>
      <c r="X58" s="18">
        <f>Plan1!Y58/Plan1!$AD$58*100000</f>
        <v>0</v>
      </c>
      <c r="Y58" s="18">
        <f>Plan1!Z58/Plan1!$AD$58*100000</f>
        <v>0</v>
      </c>
      <c r="Z58" s="18">
        <f>Plan1!AA58/Plan1!$AD$58*100000</f>
        <v>0</v>
      </c>
      <c r="AA58" s="18">
        <f>Plan1!AB58/Plan1!$AD$10*100000</f>
        <v>0</v>
      </c>
      <c r="AB58" s="37">
        <f>SUM(Plan1!AC58)</f>
        <v>5</v>
      </c>
      <c r="AC58" s="106">
        <v>19391</v>
      </c>
      <c r="AD58" s="11">
        <f t="shared" si="0"/>
        <v>25.785158063018923</v>
      </c>
    </row>
    <row r="59" spans="1:30" ht="18" customHeight="1">
      <c r="A59" s="13" t="s">
        <v>81</v>
      </c>
      <c r="B59" s="18">
        <f>Plan1!C59/Plan1!$AD$59*100000</f>
        <v>0</v>
      </c>
      <c r="C59" s="18">
        <f>Plan1!D59/Plan1!$AD$59*100000</f>
        <v>0</v>
      </c>
      <c r="D59" s="18">
        <f>Plan1!E59/Plan1!$AD$59*100000</f>
        <v>0</v>
      </c>
      <c r="E59" s="18">
        <f>Plan1!F59/Plan1!$AD$59*100000</f>
        <v>0</v>
      </c>
      <c r="F59" s="18">
        <f>Plan1!G59/Plan1!$AD$59*100000</f>
        <v>0</v>
      </c>
      <c r="G59" s="18">
        <f>Plan1!H59/Plan1!$AD$59*100000</f>
        <v>0</v>
      </c>
      <c r="H59" s="18">
        <f>Plan1!I59/Plan1!$AD$59*100000</f>
        <v>0</v>
      </c>
      <c r="I59" s="18">
        <f>Plan1!J59/Plan1!$AD$59*100000</f>
        <v>0</v>
      </c>
      <c r="J59" s="18">
        <f>Plan1!K59/Plan1!$AD$59*100000</f>
        <v>0</v>
      </c>
      <c r="K59" s="18">
        <f>Plan1!L59/Plan1!$AD$59*100000</f>
        <v>0</v>
      </c>
      <c r="L59" s="18">
        <f>Plan1!M59/Plan1!$AD$59*100000</f>
        <v>0</v>
      </c>
      <c r="M59" s="18">
        <f>Plan1!N59/Plan1!$AD$59*100000</f>
        <v>0</v>
      </c>
      <c r="N59" s="18">
        <f>Plan1!O59/Plan1!$AD$59*100000</f>
        <v>0</v>
      </c>
      <c r="O59" s="18">
        <f>Plan1!P59/Plan1!$AD$59*100000</f>
        <v>0</v>
      </c>
      <c r="P59" s="18">
        <f>Plan1!Q59/Plan1!$AD$59*100000</f>
        <v>0</v>
      </c>
      <c r="Q59" s="18">
        <f>Plan1!R59/Plan1!$AD$59*100000</f>
        <v>17.061934823408976</v>
      </c>
      <c r="R59" s="18">
        <f>Plan1!S59/Plan1!$AD$59*100000</f>
        <v>0</v>
      </c>
      <c r="S59" s="18">
        <f>Plan1!T59/Plan1!$AD$59*100000</f>
        <v>17.061934823408976</v>
      </c>
      <c r="T59" s="18">
        <f>Plan1!U59/Plan1!$AD$59*100000</f>
        <v>0</v>
      </c>
      <c r="U59" s="18">
        <f>Plan1!V59/Plan1!$AD$59*100000</f>
        <v>0</v>
      </c>
      <c r="V59" s="18">
        <f>Plan1!W59/Plan1!$AD$59*100000</f>
        <v>0</v>
      </c>
      <c r="W59" s="18">
        <f>Plan1!X59/Plan1!$AD$59*100000</f>
        <v>0</v>
      </c>
      <c r="X59" s="18">
        <f>Plan1!Y59/Plan1!$AD$59*100000</f>
        <v>0</v>
      </c>
      <c r="Y59" s="18">
        <f>Plan1!Z59/Plan1!$AD$59*100000</f>
        <v>0</v>
      </c>
      <c r="Z59" s="18">
        <f>Plan1!AA59/Plan1!$AD$59*100000</f>
        <v>0</v>
      </c>
      <c r="AA59" s="18">
        <f>Plan1!AB59/Plan1!$AD$10*100000</f>
        <v>0</v>
      </c>
      <c r="AB59" s="37">
        <f>SUM(Plan1!AC59)</f>
        <v>2</v>
      </c>
      <c r="AC59" s="106">
        <v>5861</v>
      </c>
      <c r="AD59" s="11">
        <f t="shared" si="0"/>
        <v>34.12386964681795</v>
      </c>
    </row>
    <row r="60" spans="1:30" ht="18" customHeight="1">
      <c r="A60" s="13" t="s">
        <v>82</v>
      </c>
      <c r="B60" s="18">
        <f>Plan1!C60/Plan1!$AD$60*100000</f>
        <v>5.334755934915977</v>
      </c>
      <c r="C60" s="18">
        <f>Plan1!D60/Plan1!$AD$60*100000</f>
        <v>0</v>
      </c>
      <c r="D60" s="18">
        <f>Plan1!E60/Plan1!$AD$60*100000</f>
        <v>5.334755934915977</v>
      </c>
      <c r="E60" s="18">
        <f>Plan1!F60/Plan1!$AD$60*100000</f>
        <v>5.334755934915977</v>
      </c>
      <c r="F60" s="18">
        <f>Plan1!G60/Plan1!$AD$60*100000</f>
        <v>0</v>
      </c>
      <c r="G60" s="18">
        <f>Plan1!H60/Plan1!$AD$60*100000</f>
        <v>0</v>
      </c>
      <c r="H60" s="18">
        <f>Plan1!I60/Plan1!$AD$60*100000</f>
        <v>0</v>
      </c>
      <c r="I60" s="18">
        <f>Plan1!J60/Plan1!$AD$60*100000</f>
        <v>0</v>
      </c>
      <c r="J60" s="18">
        <f>Plan1!K60/Plan1!$AD$60*100000</f>
        <v>0</v>
      </c>
      <c r="K60" s="18">
        <f>Plan1!L60/Plan1!$AD$60*100000</f>
        <v>0</v>
      </c>
      <c r="L60" s="18">
        <f>Plan1!M60/Plan1!$AD$60*100000</f>
        <v>0</v>
      </c>
      <c r="M60" s="18">
        <f>Plan1!N60/Plan1!$AD$60*100000</f>
        <v>0</v>
      </c>
      <c r="N60" s="18">
        <f>Plan1!O60/Plan1!$AD$60*100000</f>
        <v>0</v>
      </c>
      <c r="O60" s="18">
        <f>Plan1!P60/Plan1!$AD$60*100000</f>
        <v>0</v>
      </c>
      <c r="P60" s="18">
        <f>Plan1!Q60/Plan1!$AD$60*100000</f>
        <v>0</v>
      </c>
      <c r="Q60" s="18">
        <f>Plan1!R60/Plan1!$AD$60*100000</f>
        <v>0</v>
      </c>
      <c r="R60" s="18">
        <f>Plan1!S60/Plan1!$AD$60*100000</f>
        <v>0</v>
      </c>
      <c r="S60" s="18">
        <f>Plan1!T60/Plan1!$AD$60*100000</f>
        <v>0</v>
      </c>
      <c r="T60" s="18">
        <f>Plan1!U60/Plan1!$AD$60*100000</f>
        <v>0</v>
      </c>
      <c r="U60" s="18">
        <f>Plan1!V60/Plan1!$AD$60*100000</f>
        <v>0</v>
      </c>
      <c r="V60" s="18">
        <f>Plan1!W60/Plan1!$AD$60*100000</f>
        <v>0</v>
      </c>
      <c r="W60" s="18">
        <f>Plan1!X60/Plan1!$AD$60*100000</f>
        <v>0</v>
      </c>
      <c r="X60" s="18">
        <f>Plan1!Y60/Plan1!$AD$60*100000</f>
        <v>0</v>
      </c>
      <c r="Y60" s="18">
        <f>Plan1!Z60/Plan1!$AD$60*100000</f>
        <v>0</v>
      </c>
      <c r="Z60" s="18">
        <f>Plan1!AA60/Plan1!$AD$60*100000</f>
        <v>0</v>
      </c>
      <c r="AA60" s="18">
        <f>Plan1!AB60/Plan1!$AD$10*100000</f>
        <v>0</v>
      </c>
      <c r="AB60" s="37">
        <f>SUM(Plan1!AC60)</f>
        <v>3</v>
      </c>
      <c r="AC60" s="106">
        <v>18745</v>
      </c>
      <c r="AD60" s="11">
        <f t="shared" si="0"/>
        <v>16.004267804747933</v>
      </c>
    </row>
    <row r="61" spans="1:30" ht="18" customHeight="1">
      <c r="A61" s="13" t="s">
        <v>83</v>
      </c>
      <c r="B61" s="18">
        <f>Plan1!C61/Plan1!$AD$61*100000</f>
        <v>0</v>
      </c>
      <c r="C61" s="18">
        <f>Plan1!D61/Plan1!$AD$61*100000</f>
        <v>0</v>
      </c>
      <c r="D61" s="18">
        <f>Plan1!E61/Plan1!$AD$61*100000</f>
        <v>0</v>
      </c>
      <c r="E61" s="18">
        <f>Plan1!F61/Plan1!$AD$61*100000</f>
        <v>0</v>
      </c>
      <c r="F61" s="18">
        <f>Plan1!G61/Plan1!$AD$61*100000</f>
        <v>0</v>
      </c>
      <c r="G61" s="18">
        <f>Plan1!H61/Plan1!$AD$61*100000</f>
        <v>0</v>
      </c>
      <c r="H61" s="18">
        <f>Plan1!I61/Plan1!$AD$61*100000</f>
        <v>6.326711375427053</v>
      </c>
      <c r="I61" s="18">
        <f>Plan1!J61/Plan1!$AD$61*100000</f>
        <v>0</v>
      </c>
      <c r="J61" s="18">
        <f>Plan1!K61/Plan1!$AD$61*100000</f>
        <v>0</v>
      </c>
      <c r="K61" s="18">
        <f>Plan1!L61/Plan1!$AD$61*100000</f>
        <v>6.326711375427053</v>
      </c>
      <c r="L61" s="18">
        <f>Plan1!M61/Plan1!$AD$61*100000</f>
        <v>6.326711375427053</v>
      </c>
      <c r="M61" s="18">
        <f>Plan1!N61/Plan1!$AD$61*100000</f>
        <v>6.326711375427053</v>
      </c>
      <c r="N61" s="18">
        <f>Plan1!O61/Plan1!$AD$61*100000</f>
        <v>0</v>
      </c>
      <c r="O61" s="18">
        <f>Plan1!P61/Plan1!$AD$61*100000</f>
        <v>0</v>
      </c>
      <c r="P61" s="18">
        <f>Plan1!Q61/Plan1!$AD$61*100000</f>
        <v>0</v>
      </c>
      <c r="Q61" s="18">
        <f>Plan1!R61/Plan1!$AD$61*100000</f>
        <v>0</v>
      </c>
      <c r="R61" s="18">
        <f>Plan1!S61/Plan1!$AD$61*100000</f>
        <v>0</v>
      </c>
      <c r="S61" s="18">
        <f>Plan1!T61/Plan1!$AD$61*100000</f>
        <v>0</v>
      </c>
      <c r="T61" s="18">
        <f>Plan1!U61/Plan1!$AD$61*100000</f>
        <v>0</v>
      </c>
      <c r="U61" s="18">
        <f>Plan1!V61/Plan1!$AD$61*100000</f>
        <v>0</v>
      </c>
      <c r="V61" s="18">
        <f>Plan1!W61/Plan1!$AD$61*100000</f>
        <v>0</v>
      </c>
      <c r="W61" s="18">
        <f>Plan1!X61/Plan1!$AD$61*100000</f>
        <v>0</v>
      </c>
      <c r="X61" s="18">
        <f>Plan1!Y61/Plan1!$AD$61*100000</f>
        <v>0</v>
      </c>
      <c r="Y61" s="18">
        <f>Plan1!Z61/Plan1!$AD$61*100000</f>
        <v>0</v>
      </c>
      <c r="Z61" s="18">
        <f>Plan1!AA61/Plan1!$AD$61*100000</f>
        <v>0</v>
      </c>
      <c r="AA61" s="18">
        <f>Plan1!AB61/Plan1!$AD$10*100000</f>
        <v>0</v>
      </c>
      <c r="AB61" s="37">
        <f>SUM(Plan1!AC61)</f>
        <v>4</v>
      </c>
      <c r="AC61" s="106">
        <v>15806</v>
      </c>
      <c r="AD61" s="11">
        <f t="shared" si="0"/>
        <v>25.306845501708214</v>
      </c>
    </row>
    <row r="62" spans="1:30" ht="18" customHeight="1">
      <c r="A62" s="13" t="s">
        <v>84</v>
      </c>
      <c r="B62" s="18">
        <f>Plan1!C62/Plan1!$AD$62*100000</f>
        <v>27.455825537840013</v>
      </c>
      <c r="C62" s="18">
        <f>Plan1!D62/Plan1!$AD$62*100000</f>
        <v>19.611303955600007</v>
      </c>
      <c r="D62" s="18">
        <f>Plan1!E62/Plan1!$AD$62*100000</f>
        <v>17.650173560040006</v>
      </c>
      <c r="E62" s="18">
        <f>Plan1!F62/Plan1!$AD$62*100000</f>
        <v>7.844521582240003</v>
      </c>
      <c r="F62" s="18">
        <f>Plan1!G62/Plan1!$AD$62*100000</f>
        <v>11.766782373360005</v>
      </c>
      <c r="G62" s="18">
        <f>Plan1!H62/Plan1!$AD$62*100000</f>
        <v>3.9222607911200016</v>
      </c>
      <c r="H62" s="18">
        <f>Plan1!I62/Plan1!$AD$62*100000</f>
        <v>19.611303955600007</v>
      </c>
      <c r="I62" s="18">
        <f>Plan1!J62/Plan1!$AD$62*100000</f>
        <v>5.883391186680003</v>
      </c>
      <c r="J62" s="18">
        <f>Plan1!K62/Plan1!$AD$62*100000</f>
        <v>7.844521582240003</v>
      </c>
      <c r="K62" s="18">
        <f>Plan1!L62/Plan1!$AD$62*100000</f>
        <v>0</v>
      </c>
      <c r="L62" s="18">
        <f>Plan1!M62/Plan1!$AD$62*100000</f>
        <v>23.53356474672001</v>
      </c>
      <c r="M62" s="18">
        <f>Plan1!N62/Plan1!$AD$62*100000</f>
        <v>7.844521582240003</v>
      </c>
      <c r="N62" s="18">
        <f>Plan1!O62/Plan1!$AD$62*100000</f>
        <v>3.9222607911200016</v>
      </c>
      <c r="O62" s="18">
        <f>Plan1!P62/Plan1!$AD$62*100000</f>
        <v>9.805651977800004</v>
      </c>
      <c r="P62" s="18">
        <f>Plan1!Q62/Plan1!$AD$62*100000</f>
        <v>9.805651977800004</v>
      </c>
      <c r="Q62" s="18">
        <f>Plan1!R62/Plan1!$AD$62*100000</f>
        <v>5.883391186680003</v>
      </c>
      <c r="R62" s="18">
        <f>Plan1!S62/Plan1!$AD$62*100000</f>
        <v>13.727912768920007</v>
      </c>
      <c r="S62" s="18">
        <f>Plan1!T62/Plan1!$AD$62*100000</f>
        <v>31.378086328960013</v>
      </c>
      <c r="T62" s="18">
        <f>Plan1!U62/Plan1!$AD$62*100000</f>
        <v>15.689043164480006</v>
      </c>
      <c r="U62" s="18">
        <f>Plan1!V62/Plan1!$AD$62*100000</f>
        <v>0</v>
      </c>
      <c r="V62" s="18">
        <f>Plan1!W62/Plan1!$AD$62*100000</f>
        <v>0</v>
      </c>
      <c r="W62" s="18">
        <f>Plan1!X62/Plan1!$AD$62*100000</f>
        <v>0</v>
      </c>
      <c r="X62" s="18">
        <f>Plan1!Y62/Plan1!$AD$62*100000</f>
        <v>0</v>
      </c>
      <c r="Y62" s="18">
        <f>Plan1!Z62/Plan1!$AD$62*100000</f>
        <v>0</v>
      </c>
      <c r="Z62" s="18">
        <f>Plan1!AA62/Plan1!$AD$62*100000</f>
        <v>0</v>
      </c>
      <c r="AA62" s="18">
        <f>Plan1!AB62/Plan1!$AD$10*100000</f>
        <v>0</v>
      </c>
      <c r="AB62" s="37">
        <f>SUM(Plan1!AC62)</f>
        <v>124</v>
      </c>
      <c r="AC62" s="106">
        <v>50991</v>
      </c>
      <c r="AD62" s="11">
        <f t="shared" si="0"/>
        <v>243.1801690494401</v>
      </c>
    </row>
    <row r="63" spans="1:30" ht="18" customHeight="1">
      <c r="A63" s="13" t="s">
        <v>85</v>
      </c>
      <c r="B63" s="18">
        <f>Plan1!C63/Plan1!$AD$63*100000</f>
        <v>4.219943452757733</v>
      </c>
      <c r="C63" s="18">
        <f>Plan1!D63/Plan1!$AD$63*100000</f>
        <v>0</v>
      </c>
      <c r="D63" s="18">
        <f>Plan1!E63/Plan1!$AD$63*100000</f>
        <v>0</v>
      </c>
      <c r="E63" s="18">
        <f>Plan1!F63/Plan1!$AD$63*100000</f>
        <v>0</v>
      </c>
      <c r="F63" s="18">
        <f>Plan1!G63/Plan1!$AD$63*100000</f>
        <v>0</v>
      </c>
      <c r="G63" s="18">
        <f>Plan1!H63/Plan1!$AD$63*100000</f>
        <v>0</v>
      </c>
      <c r="H63" s="18">
        <f>Plan1!I63/Plan1!$AD$63*100000</f>
        <v>0</v>
      </c>
      <c r="I63" s="18">
        <f>Plan1!J63/Plan1!$AD$63*100000</f>
        <v>0</v>
      </c>
      <c r="J63" s="18">
        <f>Plan1!K63/Plan1!$AD$63*100000</f>
        <v>0</v>
      </c>
      <c r="K63" s="18">
        <f>Plan1!L63/Plan1!$AD$63*100000</f>
        <v>0</v>
      </c>
      <c r="L63" s="18">
        <f>Plan1!M63/Plan1!$AD$63*100000</f>
        <v>0</v>
      </c>
      <c r="M63" s="18">
        <f>Plan1!N63/Plan1!$AD$63*100000</f>
        <v>0</v>
      </c>
      <c r="N63" s="18">
        <f>Plan1!O63/Plan1!$AD$63*100000</f>
        <v>0</v>
      </c>
      <c r="O63" s="18">
        <f>Plan1!P63/Plan1!$AD$63*100000</f>
        <v>0</v>
      </c>
      <c r="P63" s="18">
        <f>Plan1!Q63/Plan1!$AD$63*100000</f>
        <v>0</v>
      </c>
      <c r="Q63" s="18">
        <f>Plan1!R63/Plan1!$AD$63*100000</f>
        <v>0</v>
      </c>
      <c r="R63" s="18">
        <f>Plan1!S63/Plan1!$AD$63*100000</f>
        <v>0</v>
      </c>
      <c r="S63" s="18">
        <f>Plan1!T63/Plan1!$AD$63*100000</f>
        <v>0</v>
      </c>
      <c r="T63" s="18">
        <f>Plan1!U63/Plan1!$AD$63*100000</f>
        <v>0</v>
      </c>
      <c r="U63" s="18">
        <f>Plan1!V63/Plan1!$AD$63*100000</f>
        <v>0</v>
      </c>
      <c r="V63" s="18">
        <f>Plan1!W63/Plan1!$AD$63*100000</f>
        <v>0</v>
      </c>
      <c r="W63" s="18">
        <f>Plan1!X63/Plan1!$AD$63*100000</f>
        <v>0</v>
      </c>
      <c r="X63" s="18">
        <f>Plan1!Y63/Plan1!$AD$63*100000</f>
        <v>0</v>
      </c>
      <c r="Y63" s="18">
        <f>Plan1!Z63/Plan1!$AD$63*100000</f>
        <v>0</v>
      </c>
      <c r="Z63" s="18">
        <f>Plan1!AA63/Plan1!$AD$63*100000</f>
        <v>0</v>
      </c>
      <c r="AA63" s="18">
        <f>Plan1!AB63/Plan1!$AD$10*100000</f>
        <v>0</v>
      </c>
      <c r="AB63" s="37">
        <f>SUM(Plan1!AC63)</f>
        <v>1</v>
      </c>
      <c r="AC63" s="106">
        <v>23697</v>
      </c>
      <c r="AD63" s="11">
        <f t="shared" si="0"/>
        <v>4.219943452757733</v>
      </c>
    </row>
    <row r="64" spans="1:30" ht="18" customHeight="1">
      <c r="A64" s="13" t="s">
        <v>86</v>
      </c>
      <c r="B64" s="18">
        <f>Plan1!C64/Plan1!$AD$64*100000</f>
        <v>7.536646945773825</v>
      </c>
      <c r="C64" s="18">
        <f>Plan1!D64/Plan1!$AD$64*100000</f>
        <v>0</v>
      </c>
      <c r="D64" s="18">
        <f>Plan1!E64/Plan1!$AD$64*100000</f>
        <v>0</v>
      </c>
      <c r="E64" s="18">
        <f>Plan1!F64/Plan1!$AD$64*100000</f>
        <v>18.841617364434562</v>
      </c>
      <c r="F64" s="18">
        <f>Plan1!G64/Plan1!$AD$64*100000</f>
        <v>0</v>
      </c>
      <c r="G64" s="18">
        <f>Plan1!H64/Plan1!$AD$64*100000</f>
        <v>3.7683234728869124</v>
      </c>
      <c r="H64" s="18">
        <f>Plan1!I64/Plan1!$AD$64*100000</f>
        <v>3.7683234728869124</v>
      </c>
      <c r="I64" s="18">
        <f>Plan1!J64/Plan1!$AD$64*100000</f>
        <v>3.7683234728869124</v>
      </c>
      <c r="J64" s="18">
        <f>Plan1!K64/Plan1!$AD$64*100000</f>
        <v>11.304970418660737</v>
      </c>
      <c r="K64" s="18">
        <f>Plan1!L64/Plan1!$AD$64*100000</f>
        <v>0</v>
      </c>
      <c r="L64" s="18">
        <f>Plan1!M64/Plan1!$AD$64*100000</f>
        <v>7.536646945773825</v>
      </c>
      <c r="M64" s="18">
        <f>Plan1!N64/Plan1!$AD$64*100000</f>
        <v>15.07329389154765</v>
      </c>
      <c r="N64" s="18">
        <f>Plan1!O64/Plan1!$AD$64*100000</f>
        <v>3.7683234728869124</v>
      </c>
      <c r="O64" s="18">
        <f>Plan1!P64/Plan1!$AD$64*100000</f>
        <v>18.841617364434562</v>
      </c>
      <c r="P64" s="18">
        <f>Plan1!Q64/Plan1!$AD$64*100000</f>
        <v>0</v>
      </c>
      <c r="Q64" s="18">
        <f>Plan1!R64/Plan1!$AD$64*100000</f>
        <v>7.536646945773825</v>
      </c>
      <c r="R64" s="18">
        <f>Plan1!S64/Plan1!$AD$64*100000</f>
        <v>3.7683234728869124</v>
      </c>
      <c r="S64" s="18">
        <f>Plan1!T64/Plan1!$AD$64*100000</f>
        <v>3.7683234728869124</v>
      </c>
      <c r="T64" s="18">
        <f>Plan1!U64/Plan1!$AD$64*100000</f>
        <v>7.536646945773825</v>
      </c>
      <c r="U64" s="18">
        <f>Plan1!V64/Plan1!$AD$64*100000</f>
        <v>0</v>
      </c>
      <c r="V64" s="18">
        <f>Plan1!W64/Plan1!$AD$64*100000</f>
        <v>0</v>
      </c>
      <c r="W64" s="18">
        <f>Plan1!X64/Plan1!$AD$64*100000</f>
        <v>0</v>
      </c>
      <c r="X64" s="18">
        <f>Plan1!Y64/Plan1!$AD$64*100000</f>
        <v>0</v>
      </c>
      <c r="Y64" s="18">
        <f>Plan1!Z64/Plan1!$AD$64*100000</f>
        <v>0</v>
      </c>
      <c r="Z64" s="18">
        <f>Plan1!AA64/Plan1!$AD$64*100000</f>
        <v>0</v>
      </c>
      <c r="AA64" s="18">
        <f>Plan1!AB64/Plan1!$AD$10*100000</f>
        <v>0</v>
      </c>
      <c r="AB64" s="37">
        <f>SUM(Plan1!AC64)</f>
        <v>31</v>
      </c>
      <c r="AC64" s="106">
        <v>26537</v>
      </c>
      <c r="AD64" s="11">
        <f t="shared" si="0"/>
        <v>116.81802765949429</v>
      </c>
    </row>
    <row r="65" spans="1:30" ht="18" customHeight="1">
      <c r="A65" s="13" t="s">
        <v>87</v>
      </c>
      <c r="B65" s="18">
        <f>Plan1!C65/Plan1!$AD$65*100000</f>
        <v>3.6859565057132326</v>
      </c>
      <c r="C65" s="18">
        <f>Plan1!D65/Plan1!$AD$65*100000</f>
        <v>7.371913011426465</v>
      </c>
      <c r="D65" s="18">
        <f>Plan1!E65/Plan1!$AD$65*100000</f>
        <v>0</v>
      </c>
      <c r="E65" s="18">
        <f>Plan1!F65/Plan1!$AD$65*100000</f>
        <v>11.057869517139698</v>
      </c>
      <c r="F65" s="18">
        <f>Plan1!G65/Plan1!$AD$65*100000</f>
        <v>3.6859565057132326</v>
      </c>
      <c r="G65" s="18">
        <f>Plan1!H65/Plan1!$AD$65*100000</f>
        <v>3.6859565057132326</v>
      </c>
      <c r="H65" s="18">
        <f>Plan1!I65/Plan1!$AD$65*100000</f>
        <v>0</v>
      </c>
      <c r="I65" s="18">
        <f>Plan1!J65/Plan1!$AD$65*100000</f>
        <v>0</v>
      </c>
      <c r="J65" s="18">
        <f>Plan1!K65/Plan1!$AD$65*100000</f>
        <v>3.6859565057132326</v>
      </c>
      <c r="K65" s="18">
        <f>Plan1!L65/Plan1!$AD$65*100000</f>
        <v>0</v>
      </c>
      <c r="L65" s="18">
        <f>Plan1!M65/Plan1!$AD$65*100000</f>
        <v>0</v>
      </c>
      <c r="M65" s="18">
        <f>Plan1!N65/Plan1!$AD$65*100000</f>
        <v>0</v>
      </c>
      <c r="N65" s="18">
        <f>Plan1!O65/Plan1!$AD$65*100000</f>
        <v>7.371913011426465</v>
      </c>
      <c r="O65" s="18">
        <f>Plan1!P65/Plan1!$AD$65*100000</f>
        <v>7.371913011426465</v>
      </c>
      <c r="P65" s="18">
        <f>Plan1!Q65/Plan1!$AD$65*100000</f>
        <v>0</v>
      </c>
      <c r="Q65" s="18">
        <f>Plan1!R65/Plan1!$AD$65*100000</f>
        <v>3.6859565057132326</v>
      </c>
      <c r="R65" s="18">
        <f>Plan1!S65/Plan1!$AD$65*100000</f>
        <v>0</v>
      </c>
      <c r="S65" s="18">
        <f>Plan1!T65/Plan1!$AD$65*100000</f>
        <v>3.6859565057132326</v>
      </c>
      <c r="T65" s="18">
        <f>Plan1!U65/Plan1!$AD$65*100000</f>
        <v>3.6859565057132326</v>
      </c>
      <c r="U65" s="18">
        <f>Plan1!V65/Plan1!$AD$65*100000</f>
        <v>0</v>
      </c>
      <c r="V65" s="18">
        <f>Plan1!W65/Plan1!$AD$65*100000</f>
        <v>0</v>
      </c>
      <c r="W65" s="18">
        <f>Plan1!X65/Plan1!$AD$65*100000</f>
        <v>0</v>
      </c>
      <c r="X65" s="18">
        <f>Plan1!Y65/Plan1!$AD$65*100000</f>
        <v>0</v>
      </c>
      <c r="Y65" s="18">
        <f>Plan1!Z65/Plan1!$AD$65*100000</f>
        <v>0</v>
      </c>
      <c r="Z65" s="18">
        <f>Plan1!AA65/Plan1!$AD$65*100000</f>
        <v>0</v>
      </c>
      <c r="AA65" s="18">
        <f>Plan1!AB65/Plan1!$AD$10*100000</f>
        <v>0</v>
      </c>
      <c r="AB65" s="37">
        <f>SUM(Plan1!AC65)</f>
        <v>16</v>
      </c>
      <c r="AC65" s="106">
        <v>27130</v>
      </c>
      <c r="AD65" s="11">
        <f t="shared" si="0"/>
        <v>58.97530409141172</v>
      </c>
    </row>
    <row r="66" spans="1:30" ht="18" customHeight="1">
      <c r="A66" s="13" t="s">
        <v>88</v>
      </c>
      <c r="B66" s="18">
        <f>Plan1!C66/Plan1!$AD$66*100000</f>
        <v>4.6869141357330335</v>
      </c>
      <c r="C66" s="18">
        <f>Plan1!D66/Plan1!$AD$66*100000</f>
        <v>9.373828271466067</v>
      </c>
      <c r="D66" s="18">
        <f>Plan1!E66/Plan1!$AD$66*100000</f>
        <v>4.6869141357330335</v>
      </c>
      <c r="E66" s="18">
        <f>Plan1!F66/Plan1!$AD$66*100000</f>
        <v>0</v>
      </c>
      <c r="F66" s="18">
        <f>Plan1!G66/Plan1!$AD$66*100000</f>
        <v>4.6869141357330335</v>
      </c>
      <c r="G66" s="18">
        <f>Plan1!H66/Plan1!$AD$66*100000</f>
        <v>4.6869141357330335</v>
      </c>
      <c r="H66" s="18">
        <f>Plan1!I66/Plan1!$AD$66*100000</f>
        <v>4.6869141357330335</v>
      </c>
      <c r="I66" s="18">
        <f>Plan1!J66/Plan1!$AD$66*100000</f>
        <v>0</v>
      </c>
      <c r="J66" s="18">
        <f>Plan1!K66/Plan1!$AD$66*100000</f>
        <v>9.373828271466067</v>
      </c>
      <c r="K66" s="18">
        <f>Plan1!L66/Plan1!$AD$66*100000</f>
        <v>18.747656542932134</v>
      </c>
      <c r="L66" s="18">
        <f>Plan1!M66/Plan1!$AD$66*100000</f>
        <v>4.6869141357330335</v>
      </c>
      <c r="M66" s="18">
        <f>Plan1!N66/Plan1!$AD$66*100000</f>
        <v>9.373828271466067</v>
      </c>
      <c r="N66" s="18">
        <f>Plan1!O66/Plan1!$AD$66*100000</f>
        <v>4.6869141357330335</v>
      </c>
      <c r="O66" s="18">
        <f>Plan1!P66/Plan1!$AD$66*100000</f>
        <v>4.6869141357330335</v>
      </c>
      <c r="P66" s="18">
        <f>Plan1!Q66/Plan1!$AD$66*100000</f>
        <v>28.121484814398205</v>
      </c>
      <c r="Q66" s="18">
        <f>Plan1!R66/Plan1!$AD$66*100000</f>
        <v>32.808398950131235</v>
      </c>
      <c r="R66" s="18">
        <f>Plan1!S66/Plan1!$AD$66*100000</f>
        <v>37.49531308586427</v>
      </c>
      <c r="S66" s="18">
        <f>Plan1!T66/Plan1!$AD$66*100000</f>
        <v>42.1822272215973</v>
      </c>
      <c r="T66" s="18">
        <f>Plan1!U66/Plan1!$AD$66*100000</f>
        <v>14.060742407199102</v>
      </c>
      <c r="U66" s="18">
        <f>Plan1!V66/Plan1!$AD$66*100000</f>
        <v>0</v>
      </c>
      <c r="V66" s="18">
        <f>Plan1!W66/Plan1!$AD$66*100000</f>
        <v>0</v>
      </c>
      <c r="W66" s="18">
        <f>Plan1!X66/Plan1!$AD$66*100000</f>
        <v>0</v>
      </c>
      <c r="X66" s="18">
        <f>Plan1!Y66/Plan1!$AD$66*100000</f>
        <v>0</v>
      </c>
      <c r="Y66" s="18">
        <f>Plan1!Z66/Plan1!$AD$66*100000</f>
        <v>0</v>
      </c>
      <c r="Z66" s="18">
        <f>Plan1!AA66/Plan1!$AD$66*100000</f>
        <v>0</v>
      </c>
      <c r="AA66" s="18">
        <f>Plan1!AB66/Plan1!$AD$10*100000</f>
        <v>0</v>
      </c>
      <c r="AB66" s="37">
        <f>SUM(Plan1!AC66)</f>
        <v>51</v>
      </c>
      <c r="AC66" s="106">
        <v>21336</v>
      </c>
      <c r="AD66" s="11">
        <f t="shared" si="0"/>
        <v>239.0326209223847</v>
      </c>
    </row>
    <row r="67" spans="1:30" ht="18" customHeight="1">
      <c r="A67" s="13" t="s">
        <v>89</v>
      </c>
      <c r="B67" s="18">
        <f>Plan1!C67/Plan1!$AD$67*100000</f>
        <v>0</v>
      </c>
      <c r="C67" s="18">
        <f>Plan1!D67/Plan1!$AD$67*100000</f>
        <v>0</v>
      </c>
      <c r="D67" s="18">
        <f>Plan1!E67/Plan1!$AD$67*100000</f>
        <v>0</v>
      </c>
      <c r="E67" s="18">
        <f>Plan1!F67/Plan1!$AD$67*100000</f>
        <v>0</v>
      </c>
      <c r="F67" s="18">
        <f>Plan1!G67/Plan1!$AD$67*100000</f>
        <v>0</v>
      </c>
      <c r="G67" s="18">
        <f>Plan1!H67/Plan1!$AD$67*100000</f>
        <v>0</v>
      </c>
      <c r="H67" s="18">
        <f>Plan1!I67/Plan1!$AD$67*100000</f>
        <v>0</v>
      </c>
      <c r="I67" s="18">
        <f>Plan1!J67/Plan1!$AD$67*100000</f>
        <v>0</v>
      </c>
      <c r="J67" s="18">
        <f>Plan1!K67/Plan1!$AD$67*100000</f>
        <v>0</v>
      </c>
      <c r="K67" s="18">
        <f>Plan1!L67/Plan1!$AD$67*100000</f>
        <v>0</v>
      </c>
      <c r="L67" s="18">
        <f>Plan1!M67/Plan1!$AD$67*100000</f>
        <v>0</v>
      </c>
      <c r="M67" s="18">
        <f>Plan1!N67/Plan1!$AD$67*100000</f>
        <v>0</v>
      </c>
      <c r="N67" s="18">
        <f>Plan1!O67/Plan1!$AD$67*100000</f>
        <v>12.656625743576763</v>
      </c>
      <c r="O67" s="18">
        <f>Plan1!P67/Plan1!$AD$67*100000</f>
        <v>0</v>
      </c>
      <c r="P67" s="18">
        <f>Plan1!Q67/Plan1!$AD$67*100000</f>
        <v>25.313251487153526</v>
      </c>
      <c r="Q67" s="18">
        <f>Plan1!R67/Plan1!$AD$67*100000</f>
        <v>63.28312871788381</v>
      </c>
      <c r="R67" s="18">
        <f>Plan1!S67/Plan1!$AD$67*100000</f>
        <v>25.313251487153526</v>
      </c>
      <c r="S67" s="18">
        <f>Plan1!T67/Plan1!$AD$67*100000</f>
        <v>37.96987723073029</v>
      </c>
      <c r="T67" s="18">
        <f>Plan1!U67/Plan1!$AD$67*100000</f>
        <v>0</v>
      </c>
      <c r="U67" s="18">
        <f>Plan1!V67/Plan1!$AD$67*100000</f>
        <v>0</v>
      </c>
      <c r="V67" s="18">
        <f>Plan1!W67/Plan1!$AD$67*100000</f>
        <v>0</v>
      </c>
      <c r="W67" s="18">
        <f>Plan1!X67/Plan1!$AD$67*100000</f>
        <v>0</v>
      </c>
      <c r="X67" s="18">
        <f>Plan1!Y67/Plan1!$AD$67*100000</f>
        <v>0</v>
      </c>
      <c r="Y67" s="18">
        <f>Plan1!Z67/Plan1!$AD$67*100000</f>
        <v>0</v>
      </c>
      <c r="Z67" s="18">
        <f>Plan1!AA67/Plan1!$AD$67*100000</f>
        <v>0</v>
      </c>
      <c r="AA67" s="18">
        <f>Plan1!AB67/Plan1!$AD$10*100000</f>
        <v>0</v>
      </c>
      <c r="AB67" s="37">
        <f>SUM(Plan1!AC67)</f>
        <v>13</v>
      </c>
      <c r="AC67" s="106">
        <v>7901</v>
      </c>
      <c r="AD67" s="11">
        <f t="shared" si="0"/>
        <v>164.53613466649793</v>
      </c>
    </row>
    <row r="68" spans="1:30" ht="18" customHeight="1">
      <c r="A68" s="13" t="s">
        <v>90</v>
      </c>
      <c r="B68" s="18">
        <f>Plan1!C68/Plan1!$AD$68*100000</f>
        <v>0</v>
      </c>
      <c r="C68" s="18">
        <f>Plan1!D68/Plan1!$AD$68*100000</f>
        <v>8.516436722875149</v>
      </c>
      <c r="D68" s="18">
        <f>Plan1!E68/Plan1!$AD$68*100000</f>
        <v>8.516436722875149</v>
      </c>
      <c r="E68" s="18">
        <f>Plan1!F68/Plan1!$AD$68*100000</f>
        <v>17.032873445750297</v>
      </c>
      <c r="F68" s="18">
        <f>Plan1!G68/Plan1!$AD$68*100000</f>
        <v>0</v>
      </c>
      <c r="G68" s="18">
        <f>Plan1!H68/Plan1!$AD$68*100000</f>
        <v>0</v>
      </c>
      <c r="H68" s="18">
        <f>Plan1!I68/Plan1!$AD$68*100000</f>
        <v>0</v>
      </c>
      <c r="I68" s="18">
        <f>Plan1!J68/Plan1!$AD$68*100000</f>
        <v>17.032873445750297</v>
      </c>
      <c r="J68" s="18">
        <f>Plan1!K68/Plan1!$AD$68*100000</f>
        <v>17.032873445750297</v>
      </c>
      <c r="K68" s="18">
        <f>Plan1!L68/Plan1!$AD$68*100000</f>
        <v>17.032873445750297</v>
      </c>
      <c r="L68" s="18">
        <f>Plan1!M68/Plan1!$AD$68*100000</f>
        <v>8.516436722875149</v>
      </c>
      <c r="M68" s="18">
        <f>Plan1!N68/Plan1!$AD$68*100000</f>
        <v>0</v>
      </c>
      <c r="N68" s="18">
        <f>Plan1!O68/Plan1!$AD$68*100000</f>
        <v>8.516436722875149</v>
      </c>
      <c r="O68" s="18">
        <f>Plan1!P68/Plan1!$AD$68*100000</f>
        <v>0</v>
      </c>
      <c r="P68" s="18">
        <f>Plan1!Q68/Plan1!$AD$68*100000</f>
        <v>0</v>
      </c>
      <c r="Q68" s="18">
        <f>Plan1!R68/Plan1!$AD$68*100000</f>
        <v>0</v>
      </c>
      <c r="R68" s="18">
        <f>Plan1!S68/Plan1!$AD$68*100000</f>
        <v>8.516436722875149</v>
      </c>
      <c r="S68" s="18">
        <f>Plan1!T68/Plan1!$AD$68*100000</f>
        <v>0</v>
      </c>
      <c r="T68" s="18">
        <f>Plan1!U68/Plan1!$AD$68*100000</f>
        <v>8.516436722875149</v>
      </c>
      <c r="U68" s="18">
        <f>Plan1!V68/Plan1!$AD$68*100000</f>
        <v>0</v>
      </c>
      <c r="V68" s="18">
        <f>Plan1!W68/Plan1!$AD$68*100000</f>
        <v>0</v>
      </c>
      <c r="W68" s="18">
        <f>Plan1!X68/Plan1!$AD$68*100000</f>
        <v>0</v>
      </c>
      <c r="X68" s="18">
        <f>Plan1!Y68/Plan1!$AD$68*100000</f>
        <v>0</v>
      </c>
      <c r="Y68" s="18">
        <f>Plan1!Z68/Plan1!$AD$68*100000</f>
        <v>0</v>
      </c>
      <c r="Z68" s="18">
        <f>Plan1!AA68/Plan1!$AD$68*100000</f>
        <v>0</v>
      </c>
      <c r="AA68" s="18">
        <f>Plan1!AB68/Plan1!$AD$10*100000</f>
        <v>0</v>
      </c>
      <c r="AB68" s="37">
        <f>SUM(Plan1!AC68)</f>
        <v>14</v>
      </c>
      <c r="AC68" s="106">
        <v>11742</v>
      </c>
      <c r="AD68" s="11">
        <f t="shared" si="0"/>
        <v>119.23011412025208</v>
      </c>
    </row>
    <row r="69" spans="1:30" ht="18" customHeight="1">
      <c r="A69" s="13" t="s">
        <v>91</v>
      </c>
      <c r="B69" s="18">
        <f>Plan1!C69/Plan1!$AD$69*100000</f>
        <v>0</v>
      </c>
      <c r="C69" s="18">
        <f>Plan1!D69/Plan1!$AD$69*100000</f>
        <v>0</v>
      </c>
      <c r="D69" s="18">
        <f>Plan1!E69/Plan1!$AD$69*100000</f>
        <v>0</v>
      </c>
      <c r="E69" s="18">
        <f>Plan1!F69/Plan1!$AD$69*100000</f>
        <v>5.139538469445444</v>
      </c>
      <c r="F69" s="18">
        <f>Plan1!G69/Plan1!$AD$69*100000</f>
        <v>15.418615408336331</v>
      </c>
      <c r="G69" s="18">
        <f>Plan1!H69/Plan1!$AD$69*100000</f>
        <v>0</v>
      </c>
      <c r="H69" s="18">
        <f>Plan1!I69/Plan1!$AD$69*100000</f>
        <v>0</v>
      </c>
      <c r="I69" s="18">
        <f>Plan1!J69/Plan1!$AD$69*100000</f>
        <v>0</v>
      </c>
      <c r="J69" s="18">
        <f>Plan1!K69/Plan1!$AD$69*100000</f>
        <v>0</v>
      </c>
      <c r="K69" s="18">
        <f>Plan1!L69/Plan1!$AD$69*100000</f>
        <v>0</v>
      </c>
      <c r="L69" s="18">
        <f>Plan1!M69/Plan1!$AD$69*100000</f>
        <v>5.139538469445444</v>
      </c>
      <c r="M69" s="18">
        <f>Plan1!N69/Plan1!$AD$69*100000</f>
        <v>5.139538469445444</v>
      </c>
      <c r="N69" s="18">
        <f>Plan1!O69/Plan1!$AD$69*100000</f>
        <v>5.139538469445444</v>
      </c>
      <c r="O69" s="18">
        <f>Plan1!P69/Plan1!$AD$69*100000</f>
        <v>0</v>
      </c>
      <c r="P69" s="18">
        <f>Plan1!Q69/Plan1!$AD$69*100000</f>
        <v>0</v>
      </c>
      <c r="Q69" s="18">
        <f>Plan1!R69/Plan1!$AD$69*100000</f>
        <v>0</v>
      </c>
      <c r="R69" s="18">
        <f>Plan1!S69/Plan1!$AD$69*100000</f>
        <v>0</v>
      </c>
      <c r="S69" s="18">
        <f>Plan1!T69/Plan1!$AD$69*100000</f>
        <v>5.139538469445444</v>
      </c>
      <c r="T69" s="18">
        <f>Plan1!U69/Plan1!$AD$69*100000</f>
        <v>0</v>
      </c>
      <c r="U69" s="18">
        <f>Plan1!V69/Plan1!$AD$69*100000</f>
        <v>0</v>
      </c>
      <c r="V69" s="18">
        <f>Plan1!W69/Plan1!$AD$69*100000</f>
        <v>0</v>
      </c>
      <c r="W69" s="18">
        <f>Plan1!X69/Plan1!$AD$69*100000</f>
        <v>0</v>
      </c>
      <c r="X69" s="18">
        <f>Plan1!Y69/Plan1!$AD$69*100000</f>
        <v>0</v>
      </c>
      <c r="Y69" s="18">
        <f>Plan1!Z69/Plan1!$AD$69*100000</f>
        <v>0</v>
      </c>
      <c r="Z69" s="18">
        <f>Plan1!AA69/Plan1!$AD$69*100000</f>
        <v>0</v>
      </c>
      <c r="AA69" s="18">
        <f>Plan1!AB69/Plan1!$AD$10*100000</f>
        <v>0</v>
      </c>
      <c r="AB69" s="37">
        <f>SUM(Plan1!AC69)</f>
        <v>8</v>
      </c>
      <c r="AC69" s="106">
        <v>19457</v>
      </c>
      <c r="AD69" s="11">
        <f t="shared" si="0"/>
        <v>41.116307755563554</v>
      </c>
    </row>
    <row r="70" spans="1:30" ht="18" customHeight="1">
      <c r="A70" s="13" t="s">
        <v>92</v>
      </c>
      <c r="B70" s="18">
        <f>Plan1!C70/Plan1!$AD$70*100000</f>
        <v>8.267879288962382</v>
      </c>
      <c r="C70" s="18">
        <f>Plan1!D70/Plan1!$AD$70*100000</f>
        <v>0</v>
      </c>
      <c r="D70" s="18">
        <f>Plan1!E70/Plan1!$AD$70*100000</f>
        <v>8.267879288962382</v>
      </c>
      <c r="E70" s="18">
        <f>Plan1!F70/Plan1!$AD$70*100000</f>
        <v>0</v>
      </c>
      <c r="F70" s="18">
        <f>Plan1!G70/Plan1!$AD$70*100000</f>
        <v>0</v>
      </c>
      <c r="G70" s="18">
        <f>Plan1!H70/Plan1!$AD$70*100000</f>
        <v>0</v>
      </c>
      <c r="H70" s="18">
        <f>Plan1!I70/Plan1!$AD$70*100000</f>
        <v>0</v>
      </c>
      <c r="I70" s="18">
        <f>Plan1!J70/Plan1!$AD$70*100000</f>
        <v>0</v>
      </c>
      <c r="J70" s="18">
        <f>Plan1!K70/Plan1!$AD$70*100000</f>
        <v>8.267879288962382</v>
      </c>
      <c r="K70" s="18">
        <f>Plan1!L70/Plan1!$AD$70*100000</f>
        <v>8.267879288962382</v>
      </c>
      <c r="L70" s="18">
        <f>Plan1!M70/Plan1!$AD$70*100000</f>
        <v>0</v>
      </c>
      <c r="M70" s="18">
        <f>Plan1!N70/Plan1!$AD$70*100000</f>
        <v>8.267879288962382</v>
      </c>
      <c r="N70" s="18">
        <f>Plan1!O70/Plan1!$AD$70*100000</f>
        <v>8.267879288962382</v>
      </c>
      <c r="O70" s="18">
        <f>Plan1!P70/Plan1!$AD$70*100000</f>
        <v>0</v>
      </c>
      <c r="P70" s="18">
        <f>Plan1!Q70/Plan1!$AD$70*100000</f>
        <v>0</v>
      </c>
      <c r="Q70" s="18">
        <f>Plan1!R70/Plan1!$AD$70*100000</f>
        <v>0</v>
      </c>
      <c r="R70" s="18">
        <f>Plan1!S70/Plan1!$AD$70*100000</f>
        <v>0</v>
      </c>
      <c r="S70" s="18">
        <f>Plan1!T70/Plan1!$AD$70*100000</f>
        <v>0</v>
      </c>
      <c r="T70" s="18">
        <f>Plan1!U70/Plan1!$AD$70*100000</f>
        <v>8.267879288962382</v>
      </c>
      <c r="U70" s="18">
        <f>Plan1!V70/Plan1!$AD$70*100000</f>
        <v>0</v>
      </c>
      <c r="V70" s="18">
        <f>Plan1!W70/Plan1!$AD$70*100000</f>
        <v>0</v>
      </c>
      <c r="W70" s="18">
        <f>Plan1!X70/Plan1!$AD$70*100000</f>
        <v>0</v>
      </c>
      <c r="X70" s="18">
        <f>Plan1!Y70/Plan1!$AD$70*100000</f>
        <v>0</v>
      </c>
      <c r="Y70" s="18">
        <f>Plan1!Z70/Plan1!$AD$70*100000</f>
        <v>0</v>
      </c>
      <c r="Z70" s="18">
        <f>Plan1!AA70/Plan1!$AD$70*100000</f>
        <v>0</v>
      </c>
      <c r="AA70" s="18">
        <f>Plan1!AB70/Plan1!$AD$10*100000</f>
        <v>0</v>
      </c>
      <c r="AB70" s="37">
        <f>SUM(Plan1!AC70)</f>
        <v>7</v>
      </c>
      <c r="AC70" s="106">
        <v>12095</v>
      </c>
      <c r="AD70" s="11">
        <f t="shared" si="0"/>
        <v>57.875155022736664</v>
      </c>
    </row>
    <row r="71" spans="1:30" ht="18" customHeight="1">
      <c r="A71" s="13" t="s">
        <v>93</v>
      </c>
      <c r="B71" s="18">
        <f>Plan1!C71/Plan1!$AD$71*100000</f>
        <v>0</v>
      </c>
      <c r="C71" s="18">
        <f>Plan1!D71/Plan1!$AD$71*100000</f>
        <v>0</v>
      </c>
      <c r="D71" s="18">
        <f>Plan1!E71/Plan1!$AD$71*100000</f>
        <v>7.758553805570641</v>
      </c>
      <c r="E71" s="18">
        <f>Plan1!F71/Plan1!$AD$71*100000</f>
        <v>0</v>
      </c>
      <c r="F71" s="18">
        <f>Plan1!G71/Plan1!$AD$71*100000</f>
        <v>0</v>
      </c>
      <c r="G71" s="18">
        <f>Plan1!H71/Plan1!$AD$71*100000</f>
        <v>0</v>
      </c>
      <c r="H71" s="18">
        <f>Plan1!I71/Plan1!$AD$71*100000</f>
        <v>0</v>
      </c>
      <c r="I71" s="18">
        <f>Plan1!J71/Plan1!$AD$71*100000</f>
        <v>0</v>
      </c>
      <c r="J71" s="18">
        <f>Plan1!K71/Plan1!$AD$71*100000</f>
        <v>0</v>
      </c>
      <c r="K71" s="18">
        <f>Plan1!L71/Plan1!$AD$71*100000</f>
        <v>0</v>
      </c>
      <c r="L71" s="18">
        <f>Plan1!M71/Plan1!$AD$71*100000</f>
        <v>0</v>
      </c>
      <c r="M71" s="18">
        <f>Plan1!N71/Plan1!$AD$71*100000</f>
        <v>0</v>
      </c>
      <c r="N71" s="18">
        <f>Plan1!O71/Plan1!$AD$71*100000</f>
        <v>0</v>
      </c>
      <c r="O71" s="18">
        <f>Plan1!P71/Plan1!$AD$71*100000</f>
        <v>0</v>
      </c>
      <c r="P71" s="18">
        <f>Plan1!Q71/Plan1!$AD$71*100000</f>
        <v>0</v>
      </c>
      <c r="Q71" s="18">
        <f>Plan1!R71/Plan1!$AD$71*100000</f>
        <v>0</v>
      </c>
      <c r="R71" s="18">
        <f>Plan1!S71/Plan1!$AD$71*100000</f>
        <v>0</v>
      </c>
      <c r="S71" s="18">
        <f>Plan1!T71/Plan1!$AD$71*100000</f>
        <v>0</v>
      </c>
      <c r="T71" s="18">
        <f>Plan1!U71/Plan1!$AD$71*100000</f>
        <v>0</v>
      </c>
      <c r="U71" s="18">
        <f>Plan1!V71/Plan1!$AD$71*100000</f>
        <v>0</v>
      </c>
      <c r="V71" s="18">
        <f>Plan1!W71/Plan1!$AD$71*100000</f>
        <v>0</v>
      </c>
      <c r="W71" s="18">
        <f>Plan1!X71/Plan1!$AD$71*100000</f>
        <v>0</v>
      </c>
      <c r="X71" s="18">
        <f>Plan1!Y71/Plan1!$AD$71*100000</f>
        <v>0</v>
      </c>
      <c r="Y71" s="18">
        <f>Plan1!Z71/Plan1!$AD$71*100000</f>
        <v>0</v>
      </c>
      <c r="Z71" s="18">
        <f>Plan1!AA71/Plan1!$AD$71*100000</f>
        <v>0</v>
      </c>
      <c r="AA71" s="18">
        <f>Plan1!AB71/Plan1!$AD$10*100000</f>
        <v>0</v>
      </c>
      <c r="AB71" s="37">
        <f>SUM(Plan1!AC71)</f>
        <v>1</v>
      </c>
      <c r="AC71" s="106">
        <v>12889</v>
      </c>
      <c r="AD71" s="11">
        <f t="shared" si="0"/>
        <v>7.758553805570641</v>
      </c>
    </row>
    <row r="72" spans="1:30" ht="18" customHeight="1">
      <c r="A72" s="13" t="s">
        <v>148</v>
      </c>
      <c r="B72" s="18">
        <f>Plan1!C72/Plan1!$AD$72*100000</f>
        <v>0</v>
      </c>
      <c r="C72" s="18">
        <f>Plan1!D72/Plan1!$AD$72*100000</f>
        <v>2.5045081146062915</v>
      </c>
      <c r="D72" s="18">
        <f>Plan1!E72/Plan1!$AD$72*100000</f>
        <v>2.5045081146062915</v>
      </c>
      <c r="E72" s="18">
        <f>Plan1!F72/Plan1!$AD$72*100000</f>
        <v>5.009016229212583</v>
      </c>
      <c r="F72" s="18">
        <f>Plan1!G72/Plan1!$AD$72*100000</f>
        <v>7.513524343818873</v>
      </c>
      <c r="G72" s="18">
        <f>Plan1!H72/Plan1!$AD$72*100000</f>
        <v>0</v>
      </c>
      <c r="H72" s="18">
        <f>Plan1!I72/Plan1!$AD$72*100000</f>
        <v>5.009016229212583</v>
      </c>
      <c r="I72" s="18">
        <f>Plan1!J72/Plan1!$AD$72*100000</f>
        <v>0</v>
      </c>
      <c r="J72" s="18">
        <f>Plan1!K72/Plan1!$AD$72*100000</f>
        <v>0</v>
      </c>
      <c r="K72" s="18">
        <f>Plan1!L72/Plan1!$AD$72*100000</f>
        <v>0</v>
      </c>
      <c r="L72" s="18">
        <f>Plan1!M72/Plan1!$AD$72*100000</f>
        <v>0</v>
      </c>
      <c r="M72" s="18">
        <f>Plan1!N72/Plan1!$AD$72*100000</f>
        <v>2.5045081146062915</v>
      </c>
      <c r="N72" s="18">
        <f>Plan1!O72/Plan1!$AD$72*100000</f>
        <v>0</v>
      </c>
      <c r="O72" s="18">
        <f>Plan1!P72/Plan1!$AD$72*100000</f>
        <v>2.5045081146062915</v>
      </c>
      <c r="P72" s="18">
        <f>Plan1!Q72/Plan1!$AD$72*100000</f>
        <v>5.009016229212583</v>
      </c>
      <c r="Q72" s="18">
        <f>Plan1!R72/Plan1!$AD$72*100000</f>
        <v>0</v>
      </c>
      <c r="R72" s="18">
        <f>Plan1!S72/Plan1!$AD$72*100000</f>
        <v>2.5045081146062915</v>
      </c>
      <c r="S72" s="18">
        <f>Plan1!T72/Plan1!$AD$72*100000</f>
        <v>0</v>
      </c>
      <c r="T72" s="18">
        <f>Plan1!U72/Plan1!$AD$72*100000</f>
        <v>0</v>
      </c>
      <c r="U72" s="18">
        <f>Plan1!V72/Plan1!$AD$72*100000</f>
        <v>0</v>
      </c>
      <c r="V72" s="18">
        <f>Plan1!W72/Plan1!$AD$72*100000</f>
        <v>0</v>
      </c>
      <c r="W72" s="18">
        <f>Plan1!X72/Plan1!$AD$72*100000</f>
        <v>0</v>
      </c>
      <c r="X72" s="18">
        <f>Plan1!Y72/Plan1!$AD$72*100000</f>
        <v>0</v>
      </c>
      <c r="Y72" s="18">
        <f>Plan1!Z72/Plan1!$AD$72*100000</f>
        <v>0</v>
      </c>
      <c r="Z72" s="18">
        <f>Plan1!AA72/Plan1!$AD$72*100000</f>
        <v>0</v>
      </c>
      <c r="AA72" s="18">
        <f>Plan1!AB72/Plan1!$AD$10*100000</f>
        <v>0</v>
      </c>
      <c r="AB72" s="37">
        <f>SUM(Plan1!AC72)</f>
        <v>14</v>
      </c>
      <c r="AC72" s="106">
        <v>39928</v>
      </c>
      <c r="AD72" s="11">
        <f t="shared" si="0"/>
        <v>35.06311360448808</v>
      </c>
    </row>
    <row r="73" spans="1:30" ht="18" customHeight="1">
      <c r="A73" s="13" t="s">
        <v>94</v>
      </c>
      <c r="B73" s="18">
        <f>Plan1!C73/Plan1!$AD$73*100000</f>
        <v>0</v>
      </c>
      <c r="C73" s="18">
        <f>Plan1!D73/Plan1!$AD$73*100000</f>
        <v>24.973985431841832</v>
      </c>
      <c r="D73" s="18">
        <f>Plan1!E73/Plan1!$AD$73*100000</f>
        <v>0</v>
      </c>
      <c r="E73" s="18">
        <f>Plan1!F73/Plan1!$AD$73*100000</f>
        <v>20.81165452653486</v>
      </c>
      <c r="F73" s="18">
        <f>Plan1!G73/Plan1!$AD$73*100000</f>
        <v>0</v>
      </c>
      <c r="G73" s="18">
        <f>Plan1!H73/Plan1!$AD$73*100000</f>
        <v>0</v>
      </c>
      <c r="H73" s="18">
        <f>Plan1!I73/Plan1!$AD$73*100000</f>
        <v>4.162330905306972</v>
      </c>
      <c r="I73" s="18">
        <f>Plan1!J73/Plan1!$AD$73*100000</f>
        <v>0</v>
      </c>
      <c r="J73" s="18">
        <f>Plan1!K73/Plan1!$AD$73*100000</f>
        <v>4.162330905306972</v>
      </c>
      <c r="K73" s="18">
        <f>Plan1!L73/Plan1!$AD$73*100000</f>
        <v>4.162330905306972</v>
      </c>
      <c r="L73" s="18">
        <f>Plan1!M73/Plan1!$AD$73*100000</f>
        <v>0</v>
      </c>
      <c r="M73" s="18">
        <f>Plan1!N73/Plan1!$AD$73*100000</f>
        <v>4.162330905306972</v>
      </c>
      <c r="N73" s="18">
        <f>Plan1!O73/Plan1!$AD$73*100000</f>
        <v>0</v>
      </c>
      <c r="O73" s="18">
        <f>Plan1!P73/Plan1!$AD$73*100000</f>
        <v>0</v>
      </c>
      <c r="P73" s="18">
        <f>Plan1!Q73/Plan1!$AD$73*100000</f>
        <v>0</v>
      </c>
      <c r="Q73" s="18">
        <f>Plan1!R73/Plan1!$AD$73*100000</f>
        <v>0</v>
      </c>
      <c r="R73" s="18">
        <f>Plan1!S73/Plan1!$AD$73*100000</f>
        <v>4.162330905306972</v>
      </c>
      <c r="S73" s="18">
        <f>Plan1!T73/Plan1!$AD$73*100000</f>
        <v>0</v>
      </c>
      <c r="T73" s="18">
        <f>Plan1!U73/Plan1!$AD$73*100000</f>
        <v>0</v>
      </c>
      <c r="U73" s="18">
        <f>Plan1!V73/Plan1!$AD$73*100000</f>
        <v>0</v>
      </c>
      <c r="V73" s="18">
        <f>Plan1!W73/Plan1!$AD$73*100000</f>
        <v>0</v>
      </c>
      <c r="W73" s="18">
        <f>Plan1!X73/Plan1!$AD$73*100000</f>
        <v>0</v>
      </c>
      <c r="X73" s="18">
        <f>Plan1!Y73/Plan1!$AD$73*100000</f>
        <v>0</v>
      </c>
      <c r="Y73" s="18">
        <f>Plan1!Z73/Plan1!$AD$73*100000</f>
        <v>0</v>
      </c>
      <c r="Z73" s="18">
        <f>Plan1!AA73/Plan1!$AD$73*100000</f>
        <v>0</v>
      </c>
      <c r="AA73" s="18">
        <f>Plan1!AB73/Plan1!$AD$10*100000</f>
        <v>0</v>
      </c>
      <c r="AB73" s="37">
        <f>SUM(Plan1!AC73)</f>
        <v>16</v>
      </c>
      <c r="AC73" s="106">
        <v>24025</v>
      </c>
      <c r="AD73" s="11">
        <f t="shared" si="0"/>
        <v>66.59729448491156</v>
      </c>
    </row>
    <row r="74" spans="1:30" ht="18" customHeight="1">
      <c r="A74" s="13" t="s">
        <v>95</v>
      </c>
      <c r="B74" s="18">
        <f>Plan1!C74/Plan1!$AD$74*100000</f>
        <v>0</v>
      </c>
      <c r="C74" s="18">
        <f>Plan1!D74/Plan1!$AD$74*100000</f>
        <v>0</v>
      </c>
      <c r="D74" s="18">
        <f>Plan1!E74/Plan1!$AD$74*100000</f>
        <v>0</v>
      </c>
      <c r="E74" s="18">
        <f>Plan1!F74/Plan1!$AD$74*100000</f>
        <v>0</v>
      </c>
      <c r="F74" s="18">
        <f>Plan1!G74/Plan1!$AD$74*100000</f>
        <v>11.340440009072353</v>
      </c>
      <c r="G74" s="18">
        <f>Plan1!H74/Plan1!$AD$74*100000</f>
        <v>0</v>
      </c>
      <c r="H74" s="18">
        <f>Plan1!I74/Plan1!$AD$74*100000</f>
        <v>0</v>
      </c>
      <c r="I74" s="18">
        <f>Plan1!J74/Plan1!$AD$74*100000</f>
        <v>0</v>
      </c>
      <c r="J74" s="18">
        <f>Plan1!K74/Plan1!$AD$74*100000</f>
        <v>0</v>
      </c>
      <c r="K74" s="18">
        <f>Plan1!L74/Plan1!$AD$74*100000</f>
        <v>0</v>
      </c>
      <c r="L74" s="18">
        <f>Plan1!M74/Plan1!$AD$74*100000</f>
        <v>0</v>
      </c>
      <c r="M74" s="18">
        <f>Plan1!N74/Plan1!$AD$74*100000</f>
        <v>0</v>
      </c>
      <c r="N74" s="18">
        <f>Plan1!O74/Plan1!$AD$74*100000</f>
        <v>0</v>
      </c>
      <c r="O74" s="18">
        <f>Plan1!P74/Plan1!$AD$74*100000</f>
        <v>0</v>
      </c>
      <c r="P74" s="18">
        <f>Plan1!Q74/Plan1!$AD$74*100000</f>
        <v>0</v>
      </c>
      <c r="Q74" s="18">
        <f>Plan1!R74/Plan1!$AD$74*100000</f>
        <v>0</v>
      </c>
      <c r="R74" s="18">
        <f>Plan1!S74/Plan1!$AD$74*100000</f>
        <v>0</v>
      </c>
      <c r="S74" s="18">
        <f>Plan1!T74/Plan1!$AD$74*100000</f>
        <v>0</v>
      </c>
      <c r="T74" s="18">
        <f>Plan1!U74/Plan1!$AD$74*100000</f>
        <v>11.340440009072353</v>
      </c>
      <c r="U74" s="18">
        <f>Plan1!V74/Plan1!$AD$74*100000</f>
        <v>0</v>
      </c>
      <c r="V74" s="18">
        <f>Plan1!W74/Plan1!$AD$74*100000</f>
        <v>0</v>
      </c>
      <c r="W74" s="18">
        <f>Plan1!X74/Plan1!$AD$74*100000</f>
        <v>0</v>
      </c>
      <c r="X74" s="18">
        <f>Plan1!Y74/Plan1!$AD$74*100000</f>
        <v>0</v>
      </c>
      <c r="Y74" s="18">
        <f>Plan1!Z74/Plan1!$AD$74*100000</f>
        <v>0</v>
      </c>
      <c r="Z74" s="18">
        <f>Plan1!AA74/Plan1!$AD$74*100000</f>
        <v>0</v>
      </c>
      <c r="AA74" s="18">
        <f>Plan1!AB74/Plan1!$AD$10*100000</f>
        <v>0</v>
      </c>
      <c r="AB74" s="37">
        <f>SUM(Plan1!AC74)</f>
        <v>2</v>
      </c>
      <c r="AC74" s="106">
        <v>8818</v>
      </c>
      <c r="AD74" s="11">
        <f t="shared" si="0"/>
        <v>22.680880018144705</v>
      </c>
    </row>
    <row r="75" spans="1:30" ht="18" customHeight="1">
      <c r="A75" s="13" t="s">
        <v>96</v>
      </c>
      <c r="B75" s="18">
        <f>Plan1!C75/Plan1!$AD$75*100000</f>
        <v>0</v>
      </c>
      <c r="C75" s="18">
        <f>Plan1!D75/Plan1!$AD$75*100000</f>
        <v>2.6755852842809364</v>
      </c>
      <c r="D75" s="18">
        <f>Plan1!E75/Plan1!$AD$75*100000</f>
        <v>5.351170568561873</v>
      </c>
      <c r="E75" s="18">
        <f>Plan1!F75/Plan1!$AD$75*100000</f>
        <v>5.351170568561873</v>
      </c>
      <c r="F75" s="18">
        <f>Plan1!G75/Plan1!$AD$75*100000</f>
        <v>2.6755852842809364</v>
      </c>
      <c r="G75" s="18">
        <f>Plan1!H75/Plan1!$AD$75*100000</f>
        <v>0</v>
      </c>
      <c r="H75" s="18">
        <f>Plan1!I75/Plan1!$AD$75*100000</f>
        <v>2.6755852842809364</v>
      </c>
      <c r="I75" s="18">
        <f>Plan1!J75/Plan1!$AD$75*100000</f>
        <v>2.6755852842809364</v>
      </c>
      <c r="J75" s="18">
        <f>Plan1!K75/Plan1!$AD$75*100000</f>
        <v>5.351170568561873</v>
      </c>
      <c r="K75" s="18">
        <f>Plan1!L75/Plan1!$AD$75*100000</f>
        <v>2.6755852842809364</v>
      </c>
      <c r="L75" s="18">
        <f>Plan1!M75/Plan1!$AD$75*100000</f>
        <v>0</v>
      </c>
      <c r="M75" s="18">
        <f>Plan1!N75/Plan1!$AD$75*100000</f>
        <v>5.351170568561873</v>
      </c>
      <c r="N75" s="18">
        <f>Plan1!O75/Plan1!$AD$75*100000</f>
        <v>0</v>
      </c>
      <c r="O75" s="18">
        <f>Plan1!P75/Plan1!$AD$75*100000</f>
        <v>5.351170568561873</v>
      </c>
      <c r="P75" s="18">
        <f>Plan1!Q75/Plan1!$AD$75*100000</f>
        <v>5.351170568561873</v>
      </c>
      <c r="Q75" s="18">
        <f>Plan1!R75/Plan1!$AD$75*100000</f>
        <v>2.6755852842809364</v>
      </c>
      <c r="R75" s="18">
        <f>Plan1!S75/Plan1!$AD$75*100000</f>
        <v>5.351170568561873</v>
      </c>
      <c r="S75" s="18">
        <f>Plan1!T75/Plan1!$AD$75*100000</f>
        <v>2.6755852842809364</v>
      </c>
      <c r="T75" s="18">
        <f>Plan1!U75/Plan1!$AD$75*100000</f>
        <v>0</v>
      </c>
      <c r="U75" s="18">
        <f>Plan1!V75/Plan1!$AD$75*100000</f>
        <v>0</v>
      </c>
      <c r="V75" s="18">
        <f>Plan1!W75/Plan1!$AD$75*100000</f>
        <v>0</v>
      </c>
      <c r="W75" s="18">
        <f>Plan1!X75/Plan1!$AD$75*100000</f>
        <v>0</v>
      </c>
      <c r="X75" s="18">
        <f>Plan1!Y75/Plan1!$AD$75*100000</f>
        <v>0</v>
      </c>
      <c r="Y75" s="18">
        <f>Plan1!Z75/Plan1!$AD$75*100000</f>
        <v>0</v>
      </c>
      <c r="Z75" s="18">
        <f>Plan1!AA75/Plan1!$AD$75*100000</f>
        <v>0</v>
      </c>
      <c r="AA75" s="18">
        <f>Plan1!AB75/Plan1!$AD$10*100000</f>
        <v>0</v>
      </c>
      <c r="AB75" s="37">
        <f>SUM(Plan1!AC75)</f>
        <v>21</v>
      </c>
      <c r="AC75" s="106">
        <v>37375</v>
      </c>
      <c r="AD75" s="11">
        <f aca="true" t="shared" si="1" ref="AD75:AD87">AB75/AC75*100000</f>
        <v>56.187290969899664</v>
      </c>
    </row>
    <row r="76" spans="1:30" ht="18" customHeight="1">
      <c r="A76" s="13" t="s">
        <v>97</v>
      </c>
      <c r="B76" s="18">
        <f>Plan1!C76/Plan1!$AD$76*100000</f>
        <v>0</v>
      </c>
      <c r="C76" s="18">
        <f>Plan1!D76/Plan1!$AD$76*100000</f>
        <v>0</v>
      </c>
      <c r="D76" s="18">
        <f>Plan1!E76/Plan1!$AD$76*100000</f>
        <v>0</v>
      </c>
      <c r="E76" s="18">
        <f>Plan1!F76/Plan1!$AD$76*100000</f>
        <v>0</v>
      </c>
      <c r="F76" s="18">
        <f>Plan1!G76/Plan1!$AD$76*100000</f>
        <v>0</v>
      </c>
      <c r="G76" s="18">
        <f>Plan1!H76/Plan1!$AD$76*100000</f>
        <v>0</v>
      </c>
      <c r="H76" s="18">
        <f>Plan1!I76/Plan1!$AD$76*100000</f>
        <v>0</v>
      </c>
      <c r="I76" s="18">
        <f>Plan1!J76/Plan1!$AD$76*100000</f>
        <v>9.061254077564335</v>
      </c>
      <c r="J76" s="18">
        <f>Plan1!K76/Plan1!$AD$76*100000</f>
        <v>9.061254077564335</v>
      </c>
      <c r="K76" s="18">
        <f>Plan1!L76/Plan1!$AD$76*100000</f>
        <v>0</v>
      </c>
      <c r="L76" s="18">
        <f>Plan1!M76/Plan1!$AD$76*100000</f>
        <v>0</v>
      </c>
      <c r="M76" s="18">
        <f>Plan1!N76/Plan1!$AD$76*100000</f>
        <v>0</v>
      </c>
      <c r="N76" s="18">
        <f>Plan1!O76/Plan1!$AD$76*100000</f>
        <v>0</v>
      </c>
      <c r="O76" s="18">
        <f>Plan1!P76/Plan1!$AD$76*100000</f>
        <v>0</v>
      </c>
      <c r="P76" s="18">
        <f>Plan1!Q76/Plan1!$AD$76*100000</f>
        <v>0</v>
      </c>
      <c r="Q76" s="18">
        <f>Plan1!R76/Plan1!$AD$76*100000</f>
        <v>0</v>
      </c>
      <c r="R76" s="18">
        <f>Plan1!S76/Plan1!$AD$76*100000</f>
        <v>9.061254077564335</v>
      </c>
      <c r="S76" s="18">
        <f>Plan1!T76/Plan1!$AD$76*100000</f>
        <v>0</v>
      </c>
      <c r="T76" s="18">
        <f>Plan1!U76/Plan1!$AD$76*100000</f>
        <v>0</v>
      </c>
      <c r="U76" s="18">
        <f>Plan1!V76/Plan1!$AD$76*100000</f>
        <v>0</v>
      </c>
      <c r="V76" s="18">
        <f>Plan1!W76/Plan1!$AD$76*100000</f>
        <v>0</v>
      </c>
      <c r="W76" s="18">
        <f>Plan1!X76/Plan1!$AD$76*100000</f>
        <v>0</v>
      </c>
      <c r="X76" s="18">
        <f>Plan1!Y76/Plan1!$AD$76*100000</f>
        <v>0</v>
      </c>
      <c r="Y76" s="18">
        <f>Plan1!Z76/Plan1!$AD$76*100000</f>
        <v>0</v>
      </c>
      <c r="Z76" s="18">
        <f>Plan1!AA76/Plan1!$AD$76*100000</f>
        <v>0</v>
      </c>
      <c r="AA76" s="18">
        <f>Plan1!AB76/Plan1!$AD$10*100000</f>
        <v>0</v>
      </c>
      <c r="AB76" s="37">
        <f>SUM(Plan1!AC76)</f>
        <v>3</v>
      </c>
      <c r="AC76" s="106">
        <v>11036</v>
      </c>
      <c r="AD76" s="11">
        <f t="shared" si="1"/>
        <v>27.183762232693002</v>
      </c>
    </row>
    <row r="77" spans="1:30" ht="18" customHeight="1">
      <c r="A77" s="13" t="s">
        <v>98</v>
      </c>
      <c r="B77" s="18">
        <f>Plan1!C77/Plan1!$AD$77*100000</f>
        <v>3.892595504830711</v>
      </c>
      <c r="C77" s="18">
        <f>Plan1!D77/Plan1!$AD$77*100000</f>
        <v>3.892595504830711</v>
      </c>
      <c r="D77" s="18">
        <f>Plan1!E77/Plan1!$AD$77*100000</f>
        <v>4.671114605796853</v>
      </c>
      <c r="E77" s="18">
        <f>Plan1!F77/Plan1!$AD$77*100000</f>
        <v>3.1140764038645687</v>
      </c>
      <c r="F77" s="18">
        <f>Plan1!G77/Plan1!$AD$77*100000</f>
        <v>0</v>
      </c>
      <c r="G77" s="18">
        <f>Plan1!H77/Plan1!$AD$77*100000</f>
        <v>1.5570382019322844</v>
      </c>
      <c r="H77" s="18">
        <f>Plan1!I77/Plan1!$AD$77*100000</f>
        <v>0</v>
      </c>
      <c r="I77" s="18">
        <f>Plan1!J77/Plan1!$AD$77*100000</f>
        <v>6.2281528077291375</v>
      </c>
      <c r="J77" s="18">
        <f>Plan1!K77/Plan1!$AD$77*100000</f>
        <v>4.671114605796853</v>
      </c>
      <c r="K77" s="18">
        <f>Plan1!L77/Plan1!$AD$77*100000</f>
        <v>0.7785191009661422</v>
      </c>
      <c r="L77" s="18">
        <f>Plan1!M77/Plan1!$AD$77*100000</f>
        <v>0</v>
      </c>
      <c r="M77" s="18">
        <f>Plan1!N77/Plan1!$AD$77*100000</f>
        <v>2.3355573028984264</v>
      </c>
      <c r="N77" s="18">
        <f>Plan1!O77/Plan1!$AD$77*100000</f>
        <v>0</v>
      </c>
      <c r="O77" s="18">
        <f>Plan1!P77/Plan1!$AD$77*100000</f>
        <v>3.1140764038645687</v>
      </c>
      <c r="P77" s="18">
        <f>Plan1!Q77/Plan1!$AD$77*100000</f>
        <v>2.3355573028984264</v>
      </c>
      <c r="Q77" s="18">
        <f>Plan1!R77/Plan1!$AD$77*100000</f>
        <v>7.00667190869528</v>
      </c>
      <c r="R77" s="18">
        <f>Plan1!S77/Plan1!$AD$77*100000</f>
        <v>7.00667190869528</v>
      </c>
      <c r="S77" s="18">
        <f>Plan1!T77/Plan1!$AD$77*100000</f>
        <v>2.3355573028984264</v>
      </c>
      <c r="T77" s="18">
        <f>Plan1!U77/Plan1!$AD$77*100000</f>
        <v>1.5570382019322844</v>
      </c>
      <c r="U77" s="18">
        <f>Plan1!V77/Plan1!$AD$77*100000</f>
        <v>0</v>
      </c>
      <c r="V77" s="18">
        <f>Plan1!W77/Plan1!$AD$77*100000</f>
        <v>0</v>
      </c>
      <c r="W77" s="18">
        <f>Plan1!X77/Plan1!$AD$77*100000</f>
        <v>0</v>
      </c>
      <c r="X77" s="18">
        <f>Plan1!Y77/Plan1!$AD$77*100000</f>
        <v>0</v>
      </c>
      <c r="Y77" s="18">
        <f>Plan1!Z77/Plan1!$AD$77*100000</f>
        <v>0</v>
      </c>
      <c r="Z77" s="18">
        <f>Plan1!AA77/Plan1!$AD$77*100000</f>
        <v>0</v>
      </c>
      <c r="AA77" s="18">
        <f>Plan1!AB77/Plan1!$AD$10*100000</f>
        <v>0</v>
      </c>
      <c r="AB77" s="37">
        <f>SUM(Plan1!AC77)</f>
        <v>70</v>
      </c>
      <c r="AC77" s="106">
        <v>128449</v>
      </c>
      <c r="AD77" s="11">
        <f t="shared" si="1"/>
        <v>54.49633706762995</v>
      </c>
    </row>
    <row r="78" spans="1:30" ht="18" customHeight="1">
      <c r="A78" s="13" t="s">
        <v>99</v>
      </c>
      <c r="B78" s="18">
        <f>Plan1!C78/Plan1!$AD$78*100000</f>
        <v>15.899515064790524</v>
      </c>
      <c r="C78" s="18">
        <f>Plan1!D78/Plan1!$AD$78*100000</f>
        <v>7.949757532395262</v>
      </c>
      <c r="D78" s="18">
        <f>Plan1!E78/Plan1!$AD$78*100000</f>
        <v>7.949757532395262</v>
      </c>
      <c r="E78" s="18">
        <f>Plan1!F78/Plan1!$AD$78*100000</f>
        <v>0</v>
      </c>
      <c r="F78" s="18">
        <f>Plan1!G78/Plan1!$AD$78*100000</f>
        <v>0</v>
      </c>
      <c r="G78" s="18">
        <f>Plan1!H78/Plan1!$AD$78*100000</f>
        <v>0</v>
      </c>
      <c r="H78" s="18">
        <f>Plan1!I78/Plan1!$AD$78*100000</f>
        <v>0</v>
      </c>
      <c r="I78" s="18">
        <f>Plan1!J78/Plan1!$AD$78*100000</f>
        <v>0</v>
      </c>
      <c r="J78" s="18">
        <f>Plan1!K78/Plan1!$AD$78*100000</f>
        <v>7.949757532395262</v>
      </c>
      <c r="K78" s="18">
        <f>Plan1!L78/Plan1!$AD$78*100000</f>
        <v>0</v>
      </c>
      <c r="L78" s="18">
        <f>Plan1!M78/Plan1!$AD$78*100000</f>
        <v>0</v>
      </c>
      <c r="M78" s="18">
        <f>Plan1!N78/Plan1!$AD$78*100000</f>
        <v>0</v>
      </c>
      <c r="N78" s="18">
        <f>Plan1!O78/Plan1!$AD$78*100000</f>
        <v>7.949757532395262</v>
      </c>
      <c r="O78" s="18">
        <f>Plan1!P78/Plan1!$AD$78*100000</f>
        <v>0</v>
      </c>
      <c r="P78" s="18">
        <f>Plan1!Q78/Plan1!$AD$78*100000</f>
        <v>0</v>
      </c>
      <c r="Q78" s="18">
        <f>Plan1!R78/Plan1!$AD$78*100000</f>
        <v>0</v>
      </c>
      <c r="R78" s="18">
        <f>Plan1!S78/Plan1!$AD$78*100000</f>
        <v>0</v>
      </c>
      <c r="S78" s="18">
        <f>Plan1!T78/Plan1!$AD$78*100000</f>
        <v>0</v>
      </c>
      <c r="T78" s="18">
        <f>Plan1!U78/Plan1!$AD$78*100000</f>
        <v>0</v>
      </c>
      <c r="U78" s="18">
        <f>Plan1!V78/Plan1!$AD$78*100000</f>
        <v>0</v>
      </c>
      <c r="V78" s="18">
        <f>Plan1!W78/Plan1!$AD$78*100000</f>
        <v>0</v>
      </c>
      <c r="W78" s="18">
        <f>Plan1!X78/Plan1!$AD$78*100000</f>
        <v>0</v>
      </c>
      <c r="X78" s="18">
        <f>Plan1!Y78/Plan1!$AD$78*100000</f>
        <v>0</v>
      </c>
      <c r="Y78" s="18">
        <f>Plan1!Z78/Plan1!$AD$78*100000</f>
        <v>0</v>
      </c>
      <c r="Z78" s="18">
        <f>Plan1!AA78/Plan1!$AD$78*100000</f>
        <v>0</v>
      </c>
      <c r="AA78" s="18">
        <f>Plan1!AB78/Plan1!$AD$10*100000</f>
        <v>0</v>
      </c>
      <c r="AB78" s="37">
        <f>SUM(Plan1!AC78)</f>
        <v>6</v>
      </c>
      <c r="AC78" s="106">
        <v>12579</v>
      </c>
      <c r="AD78" s="11">
        <f t="shared" si="1"/>
        <v>47.69854519437157</v>
      </c>
    </row>
    <row r="79" spans="1:30" ht="18" customHeight="1">
      <c r="A79" s="13" t="s">
        <v>100</v>
      </c>
      <c r="B79" s="18">
        <f>Plan1!C79/Plan1!$AD$79*100000</f>
        <v>3.183332073264388</v>
      </c>
      <c r="C79" s="18">
        <f>Plan1!D79/Plan1!$AD$79*100000</f>
        <v>4.576039855317557</v>
      </c>
      <c r="D79" s="18">
        <f>Plan1!E79/Plan1!$AD$79*100000</f>
        <v>4.9739563644756055</v>
      </c>
      <c r="E79" s="18">
        <f>Plan1!F79/Plan1!$AD$79*100000</f>
        <v>3.979165091580484</v>
      </c>
      <c r="F79" s="18">
        <f>Plan1!G79/Plan1!$AD$79*100000</f>
        <v>2.7854155641063394</v>
      </c>
      <c r="G79" s="18">
        <f>Plan1!H79/Plan1!$AD$79*100000</f>
        <v>2.586457309527315</v>
      </c>
      <c r="H79" s="18">
        <f>Plan1!I79/Plan1!$AD$79*100000</f>
        <v>7.361455419423897</v>
      </c>
      <c r="I79" s="18">
        <f>Plan1!J79/Plan1!$AD$79*100000</f>
        <v>4.178123346159508</v>
      </c>
      <c r="J79" s="18">
        <f>Plan1!K79/Plan1!$AD$79*100000</f>
        <v>4.377081600738533</v>
      </c>
      <c r="K79" s="18">
        <f>Plan1!L79/Plan1!$AD$79*100000</f>
        <v>2.586457309527315</v>
      </c>
      <c r="L79" s="18">
        <f>Plan1!M79/Plan1!$AD$79*100000</f>
        <v>4.377081600738533</v>
      </c>
      <c r="M79" s="18">
        <f>Plan1!N79/Plan1!$AD$79*100000</f>
        <v>1.989582545790242</v>
      </c>
      <c r="N79" s="18">
        <f>Plan1!O79/Plan1!$AD$79*100000</f>
        <v>2.9843738186853637</v>
      </c>
      <c r="O79" s="18">
        <f>Plan1!P79/Plan1!$AD$79*100000</f>
        <v>5.570831128212679</v>
      </c>
      <c r="P79" s="18">
        <f>Plan1!Q79/Plan1!$AD$79*100000</f>
        <v>3.979165091580484</v>
      </c>
      <c r="Q79" s="18">
        <f>Plan1!R79/Plan1!$AD$79*100000</f>
        <v>3.5812485824224365</v>
      </c>
      <c r="R79" s="18">
        <f>Plan1!S79/Plan1!$AD$79*100000</f>
        <v>2.586457309527315</v>
      </c>
      <c r="S79" s="18">
        <f>Plan1!T79/Plan1!$AD$79*100000</f>
        <v>5.769789382791703</v>
      </c>
      <c r="T79" s="18">
        <f>Plan1!U79/Plan1!$AD$79*100000</f>
        <v>3.183332073264388</v>
      </c>
      <c r="U79" s="18">
        <f>Plan1!V79/Plan1!$AD$79*100000</f>
        <v>0</v>
      </c>
      <c r="V79" s="18">
        <f>Plan1!W79/Plan1!$AD$79*100000</f>
        <v>0</v>
      </c>
      <c r="W79" s="18">
        <f>Plan1!X79/Plan1!$AD$79*100000</f>
        <v>0</v>
      </c>
      <c r="X79" s="18">
        <f>Plan1!Y79/Plan1!$AD$79*100000</f>
        <v>0</v>
      </c>
      <c r="Y79" s="18">
        <f>Plan1!Z79/Plan1!$AD$79*100000</f>
        <v>0</v>
      </c>
      <c r="Z79" s="18">
        <f>Plan1!AA79/Plan1!$AD$79*100000</f>
        <v>0</v>
      </c>
      <c r="AA79" s="18">
        <f>Plan1!AB79/Plan1!$AD$10*100000</f>
        <v>0</v>
      </c>
      <c r="AB79" s="37">
        <f>SUM(Plan1!AC79)</f>
        <v>375</v>
      </c>
      <c r="AC79" s="106">
        <v>502618</v>
      </c>
      <c r="AD79" s="11">
        <f t="shared" si="1"/>
        <v>74.60934546713408</v>
      </c>
    </row>
    <row r="80" spans="1:30" ht="18" customHeight="1">
      <c r="A80" s="13" t="s">
        <v>101</v>
      </c>
      <c r="B80" s="18">
        <f>Plan1!C80/Plan1!$AD$80*100000</f>
        <v>0</v>
      </c>
      <c r="C80" s="18">
        <f>Plan1!D80/Plan1!$AD$80*100000</f>
        <v>0</v>
      </c>
      <c r="D80" s="18">
        <f>Plan1!E80/Plan1!$AD$80*100000</f>
        <v>0</v>
      </c>
      <c r="E80" s="18">
        <f>Plan1!F80/Plan1!$AD$80*100000</f>
        <v>6.887526689165921</v>
      </c>
      <c r="F80" s="18">
        <f>Plan1!G80/Plan1!$AD$80*100000</f>
        <v>17.218816722914802</v>
      </c>
      <c r="G80" s="18">
        <f>Plan1!H80/Plan1!$AD$80*100000</f>
        <v>0</v>
      </c>
      <c r="H80" s="18">
        <f>Plan1!I80/Plan1!$AD$80*100000</f>
        <v>6.887526689165921</v>
      </c>
      <c r="I80" s="18">
        <f>Plan1!J80/Plan1!$AD$80*100000</f>
        <v>10.33129003374888</v>
      </c>
      <c r="J80" s="18">
        <f>Plan1!K80/Plan1!$AD$80*100000</f>
        <v>20.66258006749776</v>
      </c>
      <c r="K80" s="18">
        <f>Plan1!L80/Plan1!$AD$80*100000</f>
        <v>6.887526689165921</v>
      </c>
      <c r="L80" s="18">
        <f>Plan1!M80/Plan1!$AD$80*100000</f>
        <v>3.4437633445829605</v>
      </c>
      <c r="M80" s="18">
        <f>Plan1!N80/Plan1!$AD$80*100000</f>
        <v>17.218816722914802</v>
      </c>
      <c r="N80" s="18">
        <f>Plan1!O80/Plan1!$AD$80*100000</f>
        <v>10.33129003374888</v>
      </c>
      <c r="O80" s="18">
        <f>Plan1!P80/Plan1!$AD$80*100000</f>
        <v>0</v>
      </c>
      <c r="P80" s="18">
        <f>Plan1!Q80/Plan1!$AD$80*100000</f>
        <v>13.775053378331842</v>
      </c>
      <c r="Q80" s="18">
        <f>Plan1!R80/Plan1!$AD$80*100000</f>
        <v>6.887526689165921</v>
      </c>
      <c r="R80" s="18">
        <f>Plan1!S80/Plan1!$AD$80*100000</f>
        <v>13.775053378331842</v>
      </c>
      <c r="S80" s="18">
        <f>Plan1!T80/Plan1!$AD$80*100000</f>
        <v>17.218816722914802</v>
      </c>
      <c r="T80" s="18">
        <f>Plan1!U80/Plan1!$AD$80*100000</f>
        <v>6.887526689165921</v>
      </c>
      <c r="U80" s="18">
        <f>Plan1!V80/Plan1!$AD$80*100000</f>
        <v>0</v>
      </c>
      <c r="V80" s="18">
        <f>Plan1!W80/Plan1!$AD$80*100000</f>
        <v>0</v>
      </c>
      <c r="W80" s="18">
        <f>Plan1!X80/Plan1!$AD$80*100000</f>
        <v>0</v>
      </c>
      <c r="X80" s="18">
        <f>Plan1!Y80/Plan1!$AD$80*100000</f>
        <v>0</v>
      </c>
      <c r="Y80" s="18">
        <f>Plan1!Z80/Plan1!$AD$80*100000</f>
        <v>0</v>
      </c>
      <c r="Z80" s="18">
        <f>Plan1!AA80/Plan1!$AD$80*100000</f>
        <v>0</v>
      </c>
      <c r="AA80" s="18">
        <f>Plan1!AB80/Plan1!$AD$10*100000</f>
        <v>0</v>
      </c>
      <c r="AB80" s="37">
        <f>SUM(Plan1!AC80)</f>
        <v>46</v>
      </c>
      <c r="AC80" s="106">
        <v>29038</v>
      </c>
      <c r="AD80" s="11">
        <f t="shared" si="1"/>
        <v>158.41311385081616</v>
      </c>
    </row>
    <row r="81" spans="1:30" ht="18" customHeight="1">
      <c r="A81" s="13" t="s">
        <v>102</v>
      </c>
      <c r="B81" s="18">
        <f>Plan1!C81/Plan1!$AD$81*100000</f>
        <v>0</v>
      </c>
      <c r="C81" s="18">
        <f>Plan1!D81/Plan1!$AD$81*100000</f>
        <v>0</v>
      </c>
      <c r="D81" s="18">
        <f>Plan1!E81/Plan1!$AD$81*100000</f>
        <v>0</v>
      </c>
      <c r="E81" s="18">
        <f>Plan1!F81/Plan1!$AD$81*100000</f>
        <v>4.633061527057079</v>
      </c>
      <c r="F81" s="18">
        <f>Plan1!G81/Plan1!$AD$81*100000</f>
        <v>0</v>
      </c>
      <c r="G81" s="18">
        <f>Plan1!H81/Plan1!$AD$81*100000</f>
        <v>0</v>
      </c>
      <c r="H81" s="18">
        <f>Plan1!I81/Plan1!$AD$81*100000</f>
        <v>0</v>
      </c>
      <c r="I81" s="18">
        <f>Plan1!J81/Plan1!$AD$81*100000</f>
        <v>0</v>
      </c>
      <c r="J81" s="18">
        <f>Plan1!K81/Plan1!$AD$81*100000</f>
        <v>0</v>
      </c>
      <c r="K81" s="18">
        <f>Plan1!L81/Plan1!$AD$81*100000</f>
        <v>0</v>
      </c>
      <c r="L81" s="18">
        <f>Plan1!M81/Plan1!$AD$81*100000</f>
        <v>0</v>
      </c>
      <c r="M81" s="18">
        <f>Plan1!N81/Plan1!$AD$81*100000</f>
        <v>4.633061527057079</v>
      </c>
      <c r="N81" s="18">
        <f>Plan1!O81/Plan1!$AD$81*100000</f>
        <v>9.266123054114159</v>
      </c>
      <c r="O81" s="18">
        <f>Plan1!P81/Plan1!$AD$81*100000</f>
        <v>4.633061527057079</v>
      </c>
      <c r="P81" s="18">
        <f>Plan1!Q81/Plan1!$AD$81*100000</f>
        <v>9.266123054114159</v>
      </c>
      <c r="Q81" s="18">
        <f>Plan1!R81/Plan1!$AD$81*100000</f>
        <v>9.266123054114159</v>
      </c>
      <c r="R81" s="18">
        <f>Plan1!S81/Plan1!$AD$81*100000</f>
        <v>0</v>
      </c>
      <c r="S81" s="18">
        <f>Plan1!T81/Plan1!$AD$81*100000</f>
        <v>0</v>
      </c>
      <c r="T81" s="18">
        <f>Plan1!U81/Plan1!$AD$81*100000</f>
        <v>0</v>
      </c>
      <c r="U81" s="18">
        <f>Plan1!V81/Plan1!$AD$81*100000</f>
        <v>0</v>
      </c>
      <c r="V81" s="18">
        <f>Plan1!W81/Plan1!$AD$81*100000</f>
        <v>0</v>
      </c>
      <c r="W81" s="18">
        <f>Plan1!X81/Plan1!$AD$81*100000</f>
        <v>0</v>
      </c>
      <c r="X81" s="18">
        <f>Plan1!Y81/Plan1!$AD$81*100000</f>
        <v>0</v>
      </c>
      <c r="Y81" s="18">
        <f>Plan1!Z81/Plan1!$AD$81*100000</f>
        <v>0</v>
      </c>
      <c r="Z81" s="18">
        <f>Plan1!AA81/Plan1!$AD$81*100000</f>
        <v>0</v>
      </c>
      <c r="AA81" s="18">
        <f>Plan1!AB81/Plan1!$AD$10*100000</f>
        <v>0</v>
      </c>
      <c r="AB81" s="37">
        <f>SUM(Plan1!AC81)</f>
        <v>9</v>
      </c>
      <c r="AC81" s="106">
        <v>21584</v>
      </c>
      <c r="AD81" s="11">
        <f t="shared" si="1"/>
        <v>41.697553743513716</v>
      </c>
    </row>
    <row r="82" spans="1:30" ht="18" customHeight="1">
      <c r="A82" s="13" t="s">
        <v>103</v>
      </c>
      <c r="B82" s="18">
        <f>Plan1!C82/Plan1!$AD$82*100000</f>
        <v>8.138351983723295</v>
      </c>
      <c r="C82" s="18">
        <f>Plan1!D82/Plan1!$AD$82*100000</f>
        <v>12.207527975584945</v>
      </c>
      <c r="D82" s="18">
        <f>Plan1!E82/Plan1!$AD$82*100000</f>
        <v>8.138351983723295</v>
      </c>
      <c r="E82" s="18">
        <f>Plan1!F82/Plan1!$AD$82*100000</f>
        <v>12.207527975584945</v>
      </c>
      <c r="F82" s="18">
        <f>Plan1!G82/Plan1!$AD$82*100000</f>
        <v>0</v>
      </c>
      <c r="G82" s="18">
        <f>Plan1!H82/Plan1!$AD$82*100000</f>
        <v>0</v>
      </c>
      <c r="H82" s="18">
        <f>Plan1!I82/Plan1!$AD$82*100000</f>
        <v>0</v>
      </c>
      <c r="I82" s="18">
        <f>Plan1!J82/Plan1!$AD$82*100000</f>
        <v>0</v>
      </c>
      <c r="J82" s="18">
        <f>Plan1!K82/Plan1!$AD$82*100000</f>
        <v>0</v>
      </c>
      <c r="K82" s="18">
        <f>Plan1!L82/Plan1!$AD$82*100000</f>
        <v>4.0691759918616475</v>
      </c>
      <c r="L82" s="18">
        <f>Plan1!M82/Plan1!$AD$82*100000</f>
        <v>0</v>
      </c>
      <c r="M82" s="18">
        <f>Plan1!N82/Plan1!$AD$82*100000</f>
        <v>0</v>
      </c>
      <c r="N82" s="18">
        <f>Plan1!O82/Plan1!$AD$82*100000</f>
        <v>0</v>
      </c>
      <c r="O82" s="18">
        <f>Plan1!P82/Plan1!$AD$82*100000</f>
        <v>0</v>
      </c>
      <c r="P82" s="18">
        <f>Plan1!Q82/Plan1!$AD$82*100000</f>
        <v>0</v>
      </c>
      <c r="Q82" s="18">
        <f>Plan1!R82/Plan1!$AD$82*100000</f>
        <v>0</v>
      </c>
      <c r="R82" s="18">
        <f>Plan1!S82/Plan1!$AD$82*100000</f>
        <v>4.0691759918616475</v>
      </c>
      <c r="S82" s="18">
        <f>Plan1!T82/Plan1!$AD$82*100000</f>
        <v>0</v>
      </c>
      <c r="T82" s="18">
        <f>Plan1!U82/Plan1!$AD$82*100000</f>
        <v>0</v>
      </c>
      <c r="U82" s="18">
        <f>Plan1!V82/Plan1!$AD$82*100000</f>
        <v>0</v>
      </c>
      <c r="V82" s="18">
        <f>Plan1!W82/Plan1!$AD$82*100000</f>
        <v>0</v>
      </c>
      <c r="W82" s="18">
        <f>Plan1!X82/Plan1!$AD$82*100000</f>
        <v>0</v>
      </c>
      <c r="X82" s="18">
        <f>Plan1!Y82/Plan1!$AD$82*100000</f>
        <v>0</v>
      </c>
      <c r="Y82" s="18">
        <f>Plan1!Z82/Plan1!$AD$82*100000</f>
        <v>0</v>
      </c>
      <c r="Z82" s="18">
        <f>Plan1!AA82/Plan1!$AD$82*100000</f>
        <v>0</v>
      </c>
      <c r="AA82" s="18">
        <f>Plan1!AB82/Plan1!$AD$10*100000</f>
        <v>0</v>
      </c>
      <c r="AB82" s="37">
        <f>SUM(Plan1!AC82)</f>
        <v>12</v>
      </c>
      <c r="AC82" s="106">
        <v>24575</v>
      </c>
      <c r="AD82" s="11">
        <f t="shared" si="1"/>
        <v>48.83011190233978</v>
      </c>
    </row>
    <row r="83" spans="1:30" ht="18" customHeight="1">
      <c r="A83" s="13" t="s">
        <v>104</v>
      </c>
      <c r="B83" s="18">
        <f>Plan1!C83/Plan1!$AD$83*100000</f>
        <v>0</v>
      </c>
      <c r="C83" s="18">
        <f>Plan1!D83/Plan1!$AD$83*100000</f>
        <v>11.72241325414192</v>
      </c>
      <c r="D83" s="18">
        <f>Plan1!E83/Plan1!$AD$83*100000</f>
        <v>15.629884338855891</v>
      </c>
      <c r="E83" s="18">
        <f>Plan1!F83/Plan1!$AD$83*100000</f>
        <v>1.3024903615713244</v>
      </c>
      <c r="F83" s="18">
        <f>Plan1!G83/Plan1!$AD$83*100000</f>
        <v>9.11743253099927</v>
      </c>
      <c r="G83" s="18">
        <f>Plan1!H83/Plan1!$AD$83*100000</f>
        <v>3.907471084713973</v>
      </c>
      <c r="H83" s="18">
        <f>Plan1!I83/Plan1!$AD$83*100000</f>
        <v>1.3024903615713244</v>
      </c>
      <c r="I83" s="18">
        <f>Plan1!J83/Plan1!$AD$83*100000</f>
        <v>0</v>
      </c>
      <c r="J83" s="18">
        <f>Plan1!K83/Plan1!$AD$83*100000</f>
        <v>0</v>
      </c>
      <c r="K83" s="18">
        <f>Plan1!L83/Plan1!$AD$83*100000</f>
        <v>0</v>
      </c>
      <c r="L83" s="18">
        <f>Plan1!M83/Plan1!$AD$83*100000</f>
        <v>0</v>
      </c>
      <c r="M83" s="18">
        <f>Plan1!N83/Plan1!$AD$83*100000</f>
        <v>0</v>
      </c>
      <c r="N83" s="18">
        <f>Plan1!O83/Plan1!$AD$83*100000</f>
        <v>0</v>
      </c>
      <c r="O83" s="18">
        <f>Plan1!P83/Plan1!$AD$83*100000</f>
        <v>5.2099614462852974</v>
      </c>
      <c r="P83" s="18">
        <f>Plan1!Q83/Plan1!$AD$83*100000</f>
        <v>0</v>
      </c>
      <c r="Q83" s="18">
        <f>Plan1!R83/Plan1!$AD$83*100000</f>
        <v>0</v>
      </c>
      <c r="R83" s="18">
        <f>Plan1!S83/Plan1!$AD$83*100000</f>
        <v>0</v>
      </c>
      <c r="S83" s="18">
        <f>Plan1!T83/Plan1!$AD$83*100000</f>
        <v>2.6049807231426487</v>
      </c>
      <c r="T83" s="18">
        <f>Plan1!U83/Plan1!$AD$83*100000</f>
        <v>0</v>
      </c>
      <c r="U83" s="18">
        <f>Plan1!V83/Plan1!$AD$83*100000</f>
        <v>0</v>
      </c>
      <c r="V83" s="18">
        <f>Plan1!W83/Plan1!$AD$83*100000</f>
        <v>0</v>
      </c>
      <c r="W83" s="18">
        <f>Plan1!X83/Plan1!$AD$83*100000</f>
        <v>0</v>
      </c>
      <c r="X83" s="18">
        <f>Plan1!Y83/Plan1!$AD$83*100000</f>
        <v>0</v>
      </c>
      <c r="Y83" s="18">
        <f>Plan1!Z83/Plan1!$AD$83*100000</f>
        <v>0</v>
      </c>
      <c r="Z83" s="18">
        <f>Plan1!AA83/Plan1!$AD$83*100000</f>
        <v>0</v>
      </c>
      <c r="AA83" s="18">
        <f>Plan1!AB83/Plan1!$AD$10*100000</f>
        <v>0</v>
      </c>
      <c r="AB83" s="37">
        <f>SUM(Plan1!AC83)</f>
        <v>39</v>
      </c>
      <c r="AC83" s="106">
        <v>76776</v>
      </c>
      <c r="AD83" s="11">
        <f t="shared" si="1"/>
        <v>50.79712410128165</v>
      </c>
    </row>
    <row r="84" spans="1:30" ht="18" customHeight="1">
      <c r="A84" s="13" t="s">
        <v>105</v>
      </c>
      <c r="B84" s="18">
        <f>Plan1!C84/Plan1!$AD$84*100000</f>
        <v>0</v>
      </c>
      <c r="C84" s="18">
        <f>Plan1!D84/Plan1!$AD$84*100000</f>
        <v>0</v>
      </c>
      <c r="D84" s="18">
        <f>Plan1!E84/Plan1!$AD$84*100000</f>
        <v>0</v>
      </c>
      <c r="E84" s="18">
        <f>Plan1!F84/Plan1!$AD$84*100000</f>
        <v>0</v>
      </c>
      <c r="F84" s="18">
        <f>Plan1!G84/Plan1!$AD$84*100000</f>
        <v>10.57194206575748</v>
      </c>
      <c r="G84" s="18">
        <f>Plan1!H84/Plan1!$AD$84*100000</f>
        <v>0</v>
      </c>
      <c r="H84" s="18">
        <f>Plan1!I84/Plan1!$AD$84*100000</f>
        <v>0</v>
      </c>
      <c r="I84" s="18">
        <f>Plan1!J84/Plan1!$AD$84*100000</f>
        <v>0</v>
      </c>
      <c r="J84" s="18">
        <f>Plan1!K84/Plan1!$AD$84*100000</f>
        <v>10.57194206575748</v>
      </c>
      <c r="K84" s="18">
        <f>Plan1!L84/Plan1!$AD$84*100000</f>
        <v>0</v>
      </c>
      <c r="L84" s="18">
        <f>Plan1!M84/Plan1!$AD$84*100000</f>
        <v>0</v>
      </c>
      <c r="M84" s="18">
        <f>Plan1!N84/Plan1!$AD$84*100000</f>
        <v>0</v>
      </c>
      <c r="N84" s="18">
        <f>Plan1!O84/Plan1!$AD$84*100000</f>
        <v>0</v>
      </c>
      <c r="O84" s="18">
        <f>Plan1!P84/Plan1!$AD$84*100000</f>
        <v>0</v>
      </c>
      <c r="P84" s="18">
        <f>Plan1!Q84/Plan1!$AD$84*100000</f>
        <v>0</v>
      </c>
      <c r="Q84" s="18">
        <f>Plan1!R84/Plan1!$AD$84*100000</f>
        <v>10.57194206575748</v>
      </c>
      <c r="R84" s="18">
        <f>Plan1!S84/Plan1!$AD$84*100000</f>
        <v>21.14388413151496</v>
      </c>
      <c r="S84" s="18">
        <f>Plan1!T84/Plan1!$AD$84*100000</f>
        <v>21.14388413151496</v>
      </c>
      <c r="T84" s="18">
        <f>Plan1!U84/Plan1!$AD$84*100000</f>
        <v>126.86330478908975</v>
      </c>
      <c r="U84" s="18">
        <f>Plan1!V84/Plan1!$AD$84*100000</f>
        <v>0</v>
      </c>
      <c r="V84" s="18">
        <f>Plan1!W84/Plan1!$AD$84*100000</f>
        <v>0</v>
      </c>
      <c r="W84" s="18">
        <f>Plan1!X84/Plan1!$AD$84*100000</f>
        <v>0</v>
      </c>
      <c r="X84" s="18">
        <f>Plan1!Y84/Plan1!$AD$84*100000</f>
        <v>0</v>
      </c>
      <c r="Y84" s="18">
        <f>Plan1!Z84/Plan1!$AD$84*100000</f>
        <v>0</v>
      </c>
      <c r="Z84" s="18">
        <f>Plan1!AA84/Plan1!$AD$84*100000</f>
        <v>0</v>
      </c>
      <c r="AA84" s="18">
        <f>Plan1!AB84/Plan1!$AD$10*100000</f>
        <v>0</v>
      </c>
      <c r="AB84" s="37">
        <f>SUM(Plan1!AC84)</f>
        <v>19</v>
      </c>
      <c r="AC84" s="106">
        <v>9459</v>
      </c>
      <c r="AD84" s="11">
        <f t="shared" si="1"/>
        <v>200.8668992493921</v>
      </c>
    </row>
    <row r="85" spans="1:30" ht="18" customHeight="1">
      <c r="A85" s="13" t="s">
        <v>106</v>
      </c>
      <c r="B85" s="18">
        <f>Plan1!C85/Plan1!$AD$85*100000</f>
        <v>0</v>
      </c>
      <c r="C85" s="18">
        <f>Plan1!D85/Plan1!$AD$85*100000</f>
        <v>0</v>
      </c>
      <c r="D85" s="18">
        <f>Plan1!E85/Plan1!$AD$85*100000</f>
        <v>0</v>
      </c>
      <c r="E85" s="18">
        <f>Plan1!F85/Plan1!$AD$85*100000</f>
        <v>0</v>
      </c>
      <c r="F85" s="18">
        <f>Plan1!G85/Plan1!$AD$85*100000</f>
        <v>6.804109682248077</v>
      </c>
      <c r="G85" s="18">
        <f>Plan1!H85/Plan1!$AD$85*100000</f>
        <v>0</v>
      </c>
      <c r="H85" s="18">
        <f>Plan1!I85/Plan1!$AD$85*100000</f>
        <v>0</v>
      </c>
      <c r="I85" s="18">
        <f>Plan1!J85/Plan1!$AD$85*100000</f>
        <v>0</v>
      </c>
      <c r="J85" s="18">
        <f>Plan1!K85/Plan1!$AD$85*100000</f>
        <v>0</v>
      </c>
      <c r="K85" s="18">
        <f>Plan1!L85/Plan1!$AD$85*100000</f>
        <v>0</v>
      </c>
      <c r="L85" s="18">
        <f>Plan1!M85/Plan1!$AD$85*100000</f>
        <v>6.804109682248077</v>
      </c>
      <c r="M85" s="18">
        <f>Plan1!N85/Plan1!$AD$85*100000</f>
        <v>0</v>
      </c>
      <c r="N85" s="18">
        <f>Plan1!O85/Plan1!$AD$85*100000</f>
        <v>6.804109682248077</v>
      </c>
      <c r="O85" s="18">
        <f>Plan1!P85/Plan1!$AD$85*100000</f>
        <v>0</v>
      </c>
      <c r="P85" s="18">
        <f>Plan1!Q85/Plan1!$AD$85*100000</f>
        <v>0</v>
      </c>
      <c r="Q85" s="18">
        <f>Plan1!R85/Plan1!$AD$85*100000</f>
        <v>13.608219364496154</v>
      </c>
      <c r="R85" s="18">
        <f>Plan1!S85/Plan1!$AD$85*100000</f>
        <v>20.412329046744233</v>
      </c>
      <c r="S85" s="18">
        <f>Plan1!T85/Plan1!$AD$85*100000</f>
        <v>20.412329046744233</v>
      </c>
      <c r="T85" s="18">
        <f>Plan1!U85/Plan1!$AD$85*100000</f>
        <v>20.412329046744233</v>
      </c>
      <c r="U85" s="18">
        <f>Plan1!V85/Plan1!$AD$85*100000</f>
        <v>0</v>
      </c>
      <c r="V85" s="18">
        <f>Plan1!W85/Plan1!$AD$85*100000</f>
        <v>0</v>
      </c>
      <c r="W85" s="18">
        <f>Plan1!X85/Plan1!$AD$85*100000</f>
        <v>0</v>
      </c>
      <c r="X85" s="18">
        <f>Plan1!Y85/Plan1!$AD$85*100000</f>
        <v>0</v>
      </c>
      <c r="Y85" s="18">
        <f>Plan1!Z85/Plan1!$AD$85*100000</f>
        <v>0</v>
      </c>
      <c r="Z85" s="18">
        <f>Plan1!AA85/Plan1!$AD$85*100000</f>
        <v>0</v>
      </c>
      <c r="AA85" s="18">
        <f>Plan1!AB85/Plan1!$AD$10*100000</f>
        <v>0</v>
      </c>
      <c r="AB85" s="37">
        <f>SUM(Plan1!AC85)</f>
        <v>14</v>
      </c>
      <c r="AC85" s="106">
        <v>14697</v>
      </c>
      <c r="AD85" s="11">
        <f t="shared" si="1"/>
        <v>95.2575355514731</v>
      </c>
    </row>
    <row r="86" spans="1:30" ht="18" customHeight="1">
      <c r="A86" s="13" t="s">
        <v>107</v>
      </c>
      <c r="B86" s="18">
        <f>Plan1!C86/Plan1!$AD$86*100000</f>
        <v>3.0839576634291967</v>
      </c>
      <c r="C86" s="18">
        <f>Plan1!D86/Plan1!$AD$86*100000</f>
        <v>4.728735083924768</v>
      </c>
      <c r="D86" s="18">
        <f>Plan1!E86/Plan1!$AD$86*100000</f>
        <v>4.934332261486714</v>
      </c>
      <c r="E86" s="18">
        <f>Plan1!F86/Plan1!$AD$86*100000</f>
        <v>4.317540728800875</v>
      </c>
      <c r="F86" s="18">
        <f>Plan1!G86/Plan1!$AD$86*100000</f>
        <v>2.87836048586725</v>
      </c>
      <c r="G86" s="18">
        <f>Plan1!H86/Plan1!$AD$86*100000</f>
        <v>3.2895548409911424</v>
      </c>
      <c r="H86" s="18">
        <f>Plan1!I86/Plan1!$AD$86*100000</f>
        <v>3.906346373676982</v>
      </c>
      <c r="I86" s="18">
        <f>Plan1!J86/Plan1!$AD$86*100000</f>
        <v>2.6727633083053037</v>
      </c>
      <c r="J86" s="18">
        <f>Plan1!K86/Plan1!$AD$86*100000</f>
        <v>3.2895548409911424</v>
      </c>
      <c r="K86" s="18">
        <f>Plan1!L86/Plan1!$AD$86*100000</f>
        <v>2.6727633083053037</v>
      </c>
      <c r="L86" s="18">
        <f>Plan1!M86/Plan1!$AD$86*100000</f>
        <v>3.906346373676982</v>
      </c>
      <c r="M86" s="18">
        <f>Plan1!N86/Plan1!$AD$86*100000</f>
        <v>4.111943551238928</v>
      </c>
      <c r="N86" s="18">
        <f>Plan1!O86/Plan1!$AD$86*100000</f>
        <v>3.906346373676982</v>
      </c>
      <c r="O86" s="18">
        <f>Plan1!P86/Plan1!$AD$86*100000</f>
        <v>4.523137906362821</v>
      </c>
      <c r="P86" s="18">
        <f>Plan1!Q86/Plan1!$AD$86*100000</f>
        <v>4.934332261486714</v>
      </c>
      <c r="Q86" s="18">
        <f>Plan1!R86/Plan1!$AD$86*100000</f>
        <v>3.2895548409911424</v>
      </c>
      <c r="R86" s="18">
        <f>Plan1!S86/Plan1!$AD$86*100000</f>
        <v>1.439180242933625</v>
      </c>
      <c r="S86" s="18">
        <f>Plan1!T86/Plan1!$AD$86*100000</f>
        <v>1.439180242933625</v>
      </c>
      <c r="T86" s="18">
        <f>Plan1!U86/Plan1!$AD$86*100000</f>
        <v>0.8223887102477856</v>
      </c>
      <c r="U86" s="18">
        <f>Plan1!V86/Plan1!$AD$86*100000</f>
        <v>0</v>
      </c>
      <c r="V86" s="18">
        <f>Plan1!W86/Plan1!$AD$86*100000</f>
        <v>0</v>
      </c>
      <c r="W86" s="18">
        <f>Plan1!X86/Plan1!$AD$86*100000</f>
        <v>0</v>
      </c>
      <c r="X86" s="18">
        <f>Plan1!Y86/Plan1!$AD$86*100000</f>
        <v>0</v>
      </c>
      <c r="Y86" s="18">
        <f>Plan1!Z86/Plan1!$AD$86*100000</f>
        <v>0</v>
      </c>
      <c r="Z86" s="18">
        <f>Plan1!AA86/Plan1!$AD$86*100000</f>
        <v>0</v>
      </c>
      <c r="AA86" s="18">
        <f>Plan1!AB86/Plan1!$AD$10*100000</f>
        <v>0</v>
      </c>
      <c r="AB86" s="37">
        <f>SUM(Plan1!AC86)</f>
        <v>312</v>
      </c>
      <c r="AC86" s="106">
        <v>486388</v>
      </c>
      <c r="AD86" s="11">
        <f t="shared" si="1"/>
        <v>64.14631939932728</v>
      </c>
    </row>
    <row r="87" spans="1:30" ht="18" customHeight="1" thickBot="1">
      <c r="A87" s="15" t="s">
        <v>108</v>
      </c>
      <c r="B87" s="41">
        <f>Plan1!C87/Plan1!$AD$87*100000</f>
        <v>4.9567659855703035</v>
      </c>
      <c r="C87" s="41">
        <f>Plan1!D87/Plan1!$AD$87*100000</f>
        <v>5.782893649832021</v>
      </c>
      <c r="D87" s="41">
        <f>Plan1!E87/Plan1!$AD$87*100000</f>
        <v>6.05826953791926</v>
      </c>
      <c r="E87" s="41">
        <f>Plan1!F87/Plan1!$AD$87*100000</f>
        <v>5.232141873657542</v>
      </c>
      <c r="F87" s="41">
        <f>Plan1!G87/Plan1!$AD$87*100000</f>
        <v>5.507517761744782</v>
      </c>
      <c r="G87" s="41">
        <f>Plan1!H87/Plan1!$AD$87*100000</f>
        <v>5.782893649832021</v>
      </c>
      <c r="H87" s="41">
        <f>Plan1!I87/Plan1!$AD$87*100000</f>
        <v>6.05826953791926</v>
      </c>
      <c r="I87" s="41">
        <f>Plan1!J87/Plan1!$AD$87*100000</f>
        <v>7.710524866442694</v>
      </c>
      <c r="J87" s="41">
        <f>Plan1!K87/Plan1!$AD$87*100000</f>
        <v>7.710524866442694</v>
      </c>
      <c r="K87" s="41">
        <f>Plan1!L87/Plan1!$AD$87*100000</f>
        <v>5.782893649832021</v>
      </c>
      <c r="L87" s="41">
        <f>Plan1!M87/Plan1!$AD$87*100000</f>
        <v>6.884397202180977</v>
      </c>
      <c r="M87" s="41">
        <f>Plan1!N87/Plan1!$AD$87*100000</f>
        <v>4.130638321308586</v>
      </c>
      <c r="N87" s="41">
        <f>Plan1!O87/Plan1!$AD$87*100000</f>
        <v>4.130638321308586</v>
      </c>
      <c r="O87" s="41">
        <f>Plan1!P87/Plan1!$AD$87*100000</f>
        <v>5.232141873657542</v>
      </c>
      <c r="P87" s="41">
        <f>Plan1!Q87/Plan1!$AD$87*100000</f>
        <v>7.159773090268216</v>
      </c>
      <c r="Q87" s="41">
        <f>Plan1!R87/Plan1!$AD$87*100000</f>
        <v>6.05826953791926</v>
      </c>
      <c r="R87" s="41">
        <f>Plan1!S87/Plan1!$AD$87*100000</f>
        <v>6.884397202180977</v>
      </c>
      <c r="S87" s="41">
        <f>Plan1!T87/Plan1!$AD$87*100000</f>
        <v>4.9567659855703035</v>
      </c>
      <c r="T87" s="41">
        <f>Plan1!U87/Plan1!$AD$87*100000</f>
        <v>0</v>
      </c>
      <c r="U87" s="41">
        <f>Plan1!V87/Plan1!$AD$87*100000</f>
        <v>0</v>
      </c>
      <c r="V87" s="41">
        <f>Plan1!W87/Plan1!$AD$87*100000</f>
        <v>0</v>
      </c>
      <c r="W87" s="41">
        <f>Plan1!X87/Plan1!$AD$87*100000</f>
        <v>0</v>
      </c>
      <c r="X87" s="41">
        <f>Plan1!Y87/Plan1!$AD$87*100000</f>
        <v>0</v>
      </c>
      <c r="Y87" s="41">
        <f>Plan1!Z87/Plan1!$AD$87*100000</f>
        <v>0</v>
      </c>
      <c r="Z87" s="41">
        <f>Plan1!AA87/Plan1!$AD$87*100000</f>
        <v>0</v>
      </c>
      <c r="AA87" s="41">
        <f>Plan1!AB87/Plan1!$AD$10*100000</f>
        <v>0</v>
      </c>
      <c r="AB87" s="37">
        <f>SUM(Plan1!AC87)</f>
        <v>385</v>
      </c>
      <c r="AC87" s="106">
        <v>363140</v>
      </c>
      <c r="AD87" s="11">
        <f t="shared" si="1"/>
        <v>106.01971691358703</v>
      </c>
    </row>
    <row r="88" spans="1:30" ht="18" customHeight="1" thickBot="1">
      <c r="A88" s="40" t="s">
        <v>109</v>
      </c>
      <c r="B88" s="45">
        <f>Plan1!C88/Plan1!$AD$88*100000</f>
        <v>4.182896137692973</v>
      </c>
      <c r="C88" s="45">
        <f>Plan1!D88/Plan1!$AD$88*100000</f>
        <v>5.0543328330456765</v>
      </c>
      <c r="D88" s="45">
        <f>Plan1!E88/Plan1!$AD$88*100000</f>
        <v>5.203721980820426</v>
      </c>
      <c r="E88" s="45">
        <f>Plan1!F88/Plan1!$AD$88*100000</f>
        <v>5.477602085074132</v>
      </c>
      <c r="F88" s="45">
        <f>Plan1!G88/Plan1!$AD$88*100000</f>
        <v>4.083303372509807</v>
      </c>
      <c r="G88" s="45">
        <f>Plan1!H88/Plan1!$AD$88*100000</f>
        <v>3.709830503072935</v>
      </c>
      <c r="H88" s="45">
        <f>Plan1!I88/Plan1!$AD$88*100000</f>
        <v>4.95474006786251</v>
      </c>
      <c r="I88" s="45">
        <f>Plan1!J88/Plan1!$AD$88*100000</f>
        <v>5.353111128595175</v>
      </c>
      <c r="J88" s="45">
        <f>Plan1!K88/Plan1!$AD$88*100000</f>
        <v>6.5731225020889585</v>
      </c>
      <c r="K88" s="45">
        <f>Plan1!L88/Plan1!$AD$88*100000</f>
        <v>6.149853250060502</v>
      </c>
      <c r="L88" s="45">
        <f>Plan1!M88/Plan1!$AD$88*100000</f>
        <v>7.59394834521641</v>
      </c>
      <c r="M88" s="45">
        <f>Plan1!N88/Plan1!$AD$88*100000</f>
        <v>8.266199510202782</v>
      </c>
      <c r="N88" s="45">
        <f>Plan1!O88/Plan1!$AD$88*100000</f>
        <v>9.038043440372316</v>
      </c>
      <c r="O88" s="45">
        <f>Plan1!P88/Plan1!$AD$88*100000</f>
        <v>10.009072900908185</v>
      </c>
      <c r="P88" s="45">
        <f>Plan1!Q88/Plan1!$AD$88*100000</f>
        <v>11.403371613472512</v>
      </c>
      <c r="Q88" s="45">
        <f>Plan1!R88/Plan1!$AD$88*100000</f>
        <v>11.70214990902201</v>
      </c>
      <c r="R88" s="45">
        <f>Plan1!S88/Plan1!$AD$88*100000</f>
        <v>10.307851196457685</v>
      </c>
      <c r="S88" s="45">
        <f>Plan1!T88/Plan1!$AD$88*100000</f>
        <v>10.183360239978727</v>
      </c>
      <c r="T88" s="45">
        <f>Plan1!U88/Plan1!$AD$88*100000</f>
        <v>6.423733354314209</v>
      </c>
      <c r="U88" s="45">
        <f>Plan1!V88/Plan1!$AD$88*100000</f>
        <v>0</v>
      </c>
      <c r="V88" s="45">
        <f>Plan1!W88/Plan1!$AD$88*100000</f>
        <v>0</v>
      </c>
      <c r="W88" s="45">
        <f>Plan1!X88/Plan1!$AD$88*100000</f>
        <v>0</v>
      </c>
      <c r="X88" s="45">
        <f>Plan1!Y88/Plan1!$AD$88*100000</f>
        <v>0</v>
      </c>
      <c r="Y88" s="45">
        <f>Plan1!Z88/Plan1!$AD$88*100000</f>
        <v>0</v>
      </c>
      <c r="Z88" s="45">
        <f>Plan1!AA88/Plan1!$AD$88*100000</f>
        <v>0</v>
      </c>
      <c r="AA88" s="45">
        <f>Plan1!AB88/Plan1!$AD$88*100000</f>
        <v>0</v>
      </c>
      <c r="AB88" s="89">
        <f>SUM(Plan1!AC88)</f>
        <v>5449</v>
      </c>
      <c r="AC88" s="38">
        <f>SUM(AC10:AC87)</f>
        <v>4016356</v>
      </c>
      <c r="AD88" s="39">
        <f>AB88/AC88*100000</f>
        <v>135.67024437076793</v>
      </c>
    </row>
    <row r="89" spans="1:30" ht="18" customHeight="1" thickBot="1">
      <c r="A89" s="40" t="s">
        <v>147</v>
      </c>
      <c r="B89" s="289">
        <f>Plan1!C89/Plan1!AD88*100000</f>
        <v>24.001856409143013</v>
      </c>
      <c r="C89" s="290"/>
      <c r="D89" s="290"/>
      <c r="E89" s="290"/>
      <c r="F89" s="291"/>
      <c r="G89" s="280">
        <f>Plan1!H89/Plan1!AD88*100000</f>
        <v>20.59080420161958</v>
      </c>
      <c r="H89" s="281"/>
      <c r="I89" s="281"/>
      <c r="J89" s="292"/>
      <c r="K89" s="280">
        <f>Plan1!L89/Plan1!AD88*100000</f>
        <v>31.048044545852015</v>
      </c>
      <c r="L89" s="281"/>
      <c r="M89" s="281"/>
      <c r="N89" s="282"/>
      <c r="O89" s="287">
        <f>Plan1!P89/Plan1!AD88*100000</f>
        <v>43.42244561986039</v>
      </c>
      <c r="P89" s="281"/>
      <c r="Q89" s="281"/>
      <c r="R89" s="282"/>
      <c r="S89" s="287">
        <f>Plan1!T89/Plan1!AD88*100000</f>
        <v>16.607093594292937</v>
      </c>
      <c r="T89" s="281"/>
      <c r="U89" s="281"/>
      <c r="V89" s="281"/>
      <c r="W89" s="281"/>
      <c r="X89" s="287">
        <f>Plan1!Y89/Plan1!AD88*100000</f>
        <v>0</v>
      </c>
      <c r="Y89" s="281"/>
      <c r="Z89" s="281"/>
      <c r="AA89" s="282"/>
      <c r="AB89" s="42"/>
      <c r="AC89" s="38"/>
      <c r="AD89" s="39"/>
    </row>
    <row r="90" spans="1:30" ht="12.75">
      <c r="A90" s="53" t="s">
        <v>164</v>
      </c>
      <c r="B90" s="295">
        <f ca="1">TODAY()</f>
        <v>43238</v>
      </c>
      <c r="C90" s="295"/>
      <c r="D90" s="55"/>
      <c r="E90" s="55"/>
      <c r="F90" s="55"/>
      <c r="G90" s="55"/>
      <c r="H90" s="55"/>
      <c r="I90" s="296" t="s">
        <v>170</v>
      </c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296"/>
      <c r="V90" s="296"/>
      <c r="W90" s="296"/>
      <c r="X90" s="296"/>
      <c r="Y90" s="296"/>
      <c r="Z90" s="296"/>
      <c r="AA90" s="296"/>
      <c r="AB90" s="296"/>
      <c r="AC90" s="219"/>
      <c r="AD90" s="219"/>
    </row>
    <row r="91" spans="1:30" ht="12.75">
      <c r="A91" s="219"/>
      <c r="B91" s="219"/>
      <c r="C91" s="219"/>
      <c r="D91" s="219"/>
      <c r="E91" s="219"/>
      <c r="F91" s="219"/>
      <c r="G91" s="219"/>
      <c r="H91" s="219"/>
      <c r="I91" s="219" t="s">
        <v>110</v>
      </c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219"/>
      <c r="AB91" s="219"/>
      <c r="AC91" s="225"/>
      <c r="AD91" s="225"/>
    </row>
    <row r="92" spans="1:30" ht="12.75">
      <c r="A92" s="223" t="s">
        <v>111</v>
      </c>
      <c r="B92" s="223"/>
      <c r="C92" s="223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</row>
    <row r="93" spans="1:30" ht="12.75">
      <c r="A93" s="223" t="s">
        <v>171</v>
      </c>
      <c r="B93" s="223"/>
      <c r="C93" s="223"/>
      <c r="D93" s="223"/>
      <c r="E93" s="223"/>
      <c r="F93" s="223"/>
      <c r="G93" s="223"/>
      <c r="H93" s="223"/>
      <c r="I93" s="223"/>
      <c r="J93" s="223"/>
      <c r="K93" s="223"/>
      <c r="L93" s="223"/>
      <c r="M93" s="223"/>
      <c r="N93" s="223"/>
      <c r="O93" s="223"/>
      <c r="P93" s="223"/>
      <c r="Q93" s="223"/>
      <c r="R93" s="223"/>
      <c r="S93" s="223"/>
      <c r="T93" s="223"/>
      <c r="U93" s="223"/>
      <c r="V93" s="223"/>
      <c r="W93" s="223"/>
      <c r="X93" s="223"/>
      <c r="Y93" s="223"/>
      <c r="Z93" s="223"/>
      <c r="AA93" s="223"/>
      <c r="AB93" s="223"/>
      <c r="AC93" s="223"/>
      <c r="AD93" s="223"/>
    </row>
    <row r="94" spans="1:30" ht="12.75">
      <c r="A94" s="223" t="s">
        <v>162</v>
      </c>
      <c r="B94" s="223"/>
      <c r="C94" s="223"/>
      <c r="D94" s="223"/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  <c r="P94" s="223"/>
      <c r="Q94" s="223"/>
      <c r="R94" s="223"/>
      <c r="S94" s="223"/>
      <c r="T94" s="223"/>
      <c r="U94" s="223"/>
      <c r="V94" s="223"/>
      <c r="W94" s="223"/>
      <c r="X94" s="223"/>
      <c r="Y94" s="223"/>
      <c r="Z94" s="223"/>
      <c r="AA94" s="223"/>
      <c r="AB94" s="223"/>
      <c r="AC94" s="223"/>
      <c r="AD94" s="223"/>
    </row>
  </sheetData>
  <sheetProtection/>
  <mergeCells count="30">
    <mergeCell ref="A94:AD94"/>
    <mergeCell ref="A91:H91"/>
    <mergeCell ref="I91:AB91"/>
    <mergeCell ref="AC91:AD91"/>
    <mergeCell ref="A92:C92"/>
    <mergeCell ref="O89:R89"/>
    <mergeCell ref="B90:C90"/>
    <mergeCell ref="A93:AD93"/>
    <mergeCell ref="I90:AB90"/>
    <mergeCell ref="D92:AD92"/>
    <mergeCell ref="AC90:AD90"/>
    <mergeCell ref="A1:AD1"/>
    <mergeCell ref="A2:AD2"/>
    <mergeCell ref="A3:AD3"/>
    <mergeCell ref="A4:AD4"/>
    <mergeCell ref="AD8:AD9"/>
    <mergeCell ref="B89:F89"/>
    <mergeCell ref="G89:J89"/>
    <mergeCell ref="V7:Z7"/>
    <mergeCell ref="AC8:AC9"/>
    <mergeCell ref="K89:N89"/>
    <mergeCell ref="A5:AD5"/>
    <mergeCell ref="A7:J7"/>
    <mergeCell ref="A8:A9"/>
    <mergeCell ref="A6:AD6"/>
    <mergeCell ref="B8:Z8"/>
    <mergeCell ref="AB8:AB9"/>
    <mergeCell ref="AB7:AD7"/>
    <mergeCell ref="S89:W89"/>
    <mergeCell ref="X89:AA89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94"/>
  <sheetViews>
    <sheetView zoomScale="75" zoomScaleNormal="75" zoomScalePageLayoutView="0" workbookViewId="0" topLeftCell="A67">
      <selection activeCell="AE80" sqref="AE80"/>
    </sheetView>
  </sheetViews>
  <sheetFormatPr defaultColWidth="9.140625" defaultRowHeight="12.75"/>
  <cols>
    <col min="1" max="1" width="27.421875" style="0" bestFit="1" customWidth="1"/>
    <col min="2" max="2" width="7.57421875" style="0" customWidth="1"/>
    <col min="3" max="3" width="8.140625" style="0" customWidth="1"/>
    <col min="4" max="4" width="8.57421875" style="0" customWidth="1"/>
    <col min="5" max="5" width="8.00390625" style="0" customWidth="1"/>
    <col min="6" max="6" width="7.8515625" style="0" customWidth="1"/>
    <col min="7" max="7" width="7.421875" style="0" customWidth="1"/>
    <col min="8" max="23" width="5.7109375" style="0" customWidth="1"/>
    <col min="24" max="24" width="6.00390625" style="0" customWidth="1"/>
    <col min="25" max="27" width="5.7109375" style="0" customWidth="1"/>
    <col min="28" max="28" width="12.00390625" style="0" customWidth="1"/>
    <col min="29" max="29" width="12.7109375" style="0" customWidth="1"/>
    <col min="30" max="30" width="13.8515625" style="0" customWidth="1"/>
  </cols>
  <sheetData>
    <row r="1" spans="1:30" ht="15.75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</row>
    <row r="2" spans="1:30" ht="15.75">
      <c r="A2" s="230" t="s">
        <v>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</row>
    <row r="3" spans="1:30" ht="15.75">
      <c r="A3" s="230" t="s">
        <v>2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</row>
    <row r="4" spans="1:30" ht="15.75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</row>
    <row r="5" spans="1:30" ht="15.75">
      <c r="A5" s="233" t="s">
        <v>172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</row>
    <row r="6" spans="1:30" ht="15">
      <c r="A6" s="239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</row>
    <row r="7" spans="1:30" ht="16.5" thickBot="1">
      <c r="A7" s="238" t="s">
        <v>3</v>
      </c>
      <c r="B7" s="238"/>
      <c r="C7" s="238"/>
      <c r="D7" s="238"/>
      <c r="E7" s="238"/>
      <c r="F7" s="238"/>
      <c r="G7" s="238"/>
      <c r="H7" s="238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308" t="s">
        <v>145</v>
      </c>
      <c r="U7" s="308"/>
      <c r="V7" s="308"/>
      <c r="W7" s="308"/>
      <c r="X7" s="308"/>
      <c r="Y7" s="308"/>
      <c r="Z7" s="308"/>
      <c r="AA7" s="308"/>
      <c r="AB7" s="265">
        <f ca="1">TODAY()</f>
        <v>43238</v>
      </c>
      <c r="AC7" s="286"/>
      <c r="AD7" s="286"/>
    </row>
    <row r="8" spans="1:30" ht="12.75" customHeight="1">
      <c r="A8" s="285" t="s">
        <v>4</v>
      </c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6"/>
      <c r="Z8" s="306"/>
      <c r="AA8" s="307"/>
      <c r="AB8" s="301" t="s">
        <v>6</v>
      </c>
      <c r="AC8" s="302" t="s">
        <v>150</v>
      </c>
      <c r="AD8" s="303" t="s">
        <v>7</v>
      </c>
    </row>
    <row r="9" spans="1:30" ht="18" customHeight="1">
      <c r="A9" s="235"/>
      <c r="B9" s="10" t="s">
        <v>116</v>
      </c>
      <c r="C9" s="10" t="s">
        <v>117</v>
      </c>
      <c r="D9" s="10" t="s">
        <v>118</v>
      </c>
      <c r="E9" s="10" t="s">
        <v>119</v>
      </c>
      <c r="F9" s="10" t="s">
        <v>120</v>
      </c>
      <c r="G9" s="10" t="s">
        <v>121</v>
      </c>
      <c r="H9" s="10" t="s">
        <v>122</v>
      </c>
      <c r="I9" s="10" t="s">
        <v>123</v>
      </c>
      <c r="J9" s="10" t="s">
        <v>124</v>
      </c>
      <c r="K9" s="10" t="s">
        <v>125</v>
      </c>
      <c r="L9" s="10" t="s">
        <v>126</v>
      </c>
      <c r="M9" s="10" t="s">
        <v>127</v>
      </c>
      <c r="N9" s="10" t="s">
        <v>128</v>
      </c>
      <c r="O9" s="10" t="s">
        <v>129</v>
      </c>
      <c r="P9" s="10" t="s">
        <v>130</v>
      </c>
      <c r="Q9" s="10" t="s">
        <v>131</v>
      </c>
      <c r="R9" s="10" t="s">
        <v>132</v>
      </c>
      <c r="S9" s="10" t="s">
        <v>133</v>
      </c>
      <c r="T9" s="10" t="s">
        <v>134</v>
      </c>
      <c r="U9" s="10" t="s">
        <v>135</v>
      </c>
      <c r="V9" s="10" t="s">
        <v>136</v>
      </c>
      <c r="W9" s="10" t="s">
        <v>137</v>
      </c>
      <c r="X9" s="10" t="s">
        <v>138</v>
      </c>
      <c r="Y9" s="10" t="s">
        <v>139</v>
      </c>
      <c r="Z9" s="10" t="s">
        <v>140</v>
      </c>
      <c r="AA9" s="10" t="s">
        <v>141</v>
      </c>
      <c r="AB9" s="235"/>
      <c r="AC9" s="294"/>
      <c r="AD9" s="304"/>
    </row>
    <row r="10" spans="1:30" ht="18" customHeight="1">
      <c r="A10" s="12" t="s">
        <v>32</v>
      </c>
      <c r="B10" s="18">
        <f>Plan2!C10/Plan2!$AE$10*100000</f>
        <v>0</v>
      </c>
      <c r="C10" s="18">
        <f>Plan2!D10/Plan2!$AE$10*100000</f>
        <v>0</v>
      </c>
      <c r="D10" s="18">
        <f>Plan2!E10/Plan2!$AE$10*100000</f>
        <v>0</v>
      </c>
      <c r="E10" s="18">
        <f>Plan2!F10/Plan2!$AE$10*100000</f>
        <v>0</v>
      </c>
      <c r="F10" s="18">
        <f>Plan2!G10/Plan2!$AE$10*100000</f>
        <v>0</v>
      </c>
      <c r="G10" s="18">
        <f>Plan2!H10/Plan2!$AE$10*100000</f>
        <v>0</v>
      </c>
      <c r="H10" s="18">
        <f>Plan2!I10/Plan2!$AE$10*100000</f>
        <v>0</v>
      </c>
      <c r="I10" s="18">
        <f>Plan2!J10/Plan2!$AE$10*100000</f>
        <v>0</v>
      </c>
      <c r="J10" s="18">
        <f>Plan2!K10/Plan2!$AE$10*100000</f>
        <v>0</v>
      </c>
      <c r="K10" s="18">
        <f>Plan2!L10/Plan2!$AE$10*100000</f>
        <v>0</v>
      </c>
      <c r="L10" s="18">
        <f>Plan2!M10/Plan2!$AE$10*100000</f>
        <v>0</v>
      </c>
      <c r="M10" s="18">
        <f>Plan2!N10/Plan2!$AE$10*100000</f>
        <v>0</v>
      </c>
      <c r="N10" s="18">
        <f>Plan2!O10/Plan2!$AE$10*100000</f>
        <v>0</v>
      </c>
      <c r="O10" s="18">
        <f>Plan2!P10/Plan2!$AE$10*100000</f>
        <v>0</v>
      </c>
      <c r="P10" s="18">
        <f>Plan2!Q10/Plan2!$AE$10*100000</f>
        <v>0</v>
      </c>
      <c r="Q10" s="18">
        <f>Plan2!R10/Plan2!$AE$10*100000</f>
        <v>0</v>
      </c>
      <c r="R10" s="18">
        <f>Plan2!S10/Plan2!$AE$10*100000</f>
        <v>0</v>
      </c>
      <c r="S10" s="18">
        <f>Plan2!T10/Plan2!$AE$10*100000</f>
        <v>0</v>
      </c>
      <c r="T10" s="18">
        <f>Plan2!U10/Plan2!$AE$10*100000</f>
        <v>0</v>
      </c>
      <c r="U10" s="18">
        <f>Plan2!V10/Plan2!$AE$10*100000</f>
        <v>0</v>
      </c>
      <c r="V10" s="18">
        <f>Plan2!W10/Plan2!$AE$10*100000</f>
        <v>0</v>
      </c>
      <c r="W10" s="18">
        <f>Plan2!X10/Plan2!$AE$10*100000</f>
        <v>0</v>
      </c>
      <c r="X10" s="18">
        <f>Plan2!Y10/Plan2!$AE$10*100000</f>
        <v>0</v>
      </c>
      <c r="Y10" s="18">
        <f>Plan2!Z10/Plan2!$AE$10*100000</f>
        <v>0</v>
      </c>
      <c r="Z10" s="18">
        <f>Plan2!AA10/Plan2!$AE$10*100000</f>
        <v>0</v>
      </c>
      <c r="AA10" s="18">
        <f>Plan2!AB10/Plan2!$AE$10*100000</f>
        <v>0</v>
      </c>
      <c r="AB10" s="10">
        <f>SUM(Plan1!AC10+Plan2!AC10)</f>
        <v>355</v>
      </c>
      <c r="AC10" s="106">
        <v>32361</v>
      </c>
      <c r="AD10" s="11">
        <f>(AB10*100000)/AC10</f>
        <v>1096.999474676308</v>
      </c>
    </row>
    <row r="11" spans="1:30" ht="18" customHeight="1">
      <c r="A11" s="12" t="s">
        <v>33</v>
      </c>
      <c r="B11" s="18">
        <f>Plan2!C11/Plan2!$AE$11*100000</f>
        <v>0</v>
      </c>
      <c r="C11" s="18">
        <f>Plan2!D11/Plan2!$AE$11*100000</f>
        <v>0</v>
      </c>
      <c r="D11" s="18">
        <f>Plan2!E11/Plan2!$AE$11*100000</f>
        <v>0</v>
      </c>
      <c r="E11" s="18">
        <f>Plan2!F11/Plan2!$AE$11*100000</f>
        <v>0</v>
      </c>
      <c r="F11" s="18">
        <f>Plan2!G11/Plan2!$AE$11*100000</f>
        <v>0</v>
      </c>
      <c r="G11" s="18">
        <f>Plan2!H11/Plan2!$AE$11*100000</f>
        <v>0</v>
      </c>
      <c r="H11" s="18">
        <f>Plan2!I11/Plan2!$AE$11*100000</f>
        <v>0</v>
      </c>
      <c r="I11" s="18">
        <f>Plan2!J11/Plan2!$AE$11*100000</f>
        <v>0</v>
      </c>
      <c r="J11" s="18">
        <f>Plan2!K11/Plan2!$AE$11*100000</f>
        <v>0</v>
      </c>
      <c r="K11" s="18">
        <f>Plan2!L11/Plan2!$AE$11*100000</f>
        <v>0</v>
      </c>
      <c r="L11" s="18">
        <f>Plan2!M11/Plan2!$AE$11*100000</f>
        <v>0</v>
      </c>
      <c r="M11" s="18">
        <f>Plan2!N11/Plan2!$AE$11*100000</f>
        <v>0</v>
      </c>
      <c r="N11" s="18">
        <f>Plan2!O11/Plan2!$AE$11*100000</f>
        <v>0</v>
      </c>
      <c r="O11" s="18">
        <f>Plan2!P11/Plan2!$AE$11*100000</f>
        <v>0</v>
      </c>
      <c r="P11" s="18">
        <f>Plan2!Q11/Plan2!$AE$11*100000</f>
        <v>0</v>
      </c>
      <c r="Q11" s="18">
        <f>Plan2!R11/Plan2!$AE$11*100000</f>
        <v>0</v>
      </c>
      <c r="R11" s="18">
        <f>Plan2!S11/Plan2!$AE$11*100000</f>
        <v>0</v>
      </c>
      <c r="S11" s="18">
        <f>Plan2!T11/Plan2!$AE$11*100000</f>
        <v>0</v>
      </c>
      <c r="T11" s="18">
        <f>Plan2!U11/Plan2!$AE$11*100000</f>
        <v>0</v>
      </c>
      <c r="U11" s="18">
        <f>Plan2!V11/Plan2!$AE$11*100000</f>
        <v>0</v>
      </c>
      <c r="V11" s="18">
        <f>Plan2!W11/Plan2!$AE$11*100000</f>
        <v>0</v>
      </c>
      <c r="W11" s="18">
        <f>Plan2!X11/Plan2!$AE$11*100000</f>
        <v>0</v>
      </c>
      <c r="X11" s="18">
        <f>Plan2!Y11/Plan2!$AE$11*100000</f>
        <v>0</v>
      </c>
      <c r="Y11" s="18">
        <f>Plan2!Z11/Plan2!$AE$11*100000</f>
        <v>0</v>
      </c>
      <c r="Z11" s="18">
        <f>Plan2!AA11/Plan2!$AE$11*100000</f>
        <v>0</v>
      </c>
      <c r="AA11" s="18">
        <f>Plan2!AB11/Plan2!$AE$11*100000</f>
        <v>0</v>
      </c>
      <c r="AB11" s="10">
        <f>SUM(Plan1!AC11+Plan2!AC11)</f>
        <v>3</v>
      </c>
      <c r="AC11" s="106">
        <v>11893</v>
      </c>
      <c r="AD11" s="11">
        <f aca="true" t="shared" si="0" ref="AD11:AD73">(AB11*100000)/AC11</f>
        <v>25.22492222315648</v>
      </c>
    </row>
    <row r="12" spans="1:30" ht="18" customHeight="1">
      <c r="A12" s="12" t="s">
        <v>34</v>
      </c>
      <c r="B12" s="18">
        <f>Plan2!C12/Plan2!$AE$12*100000</f>
        <v>0</v>
      </c>
      <c r="C12" s="18">
        <f>Plan2!D12/Plan2!$AE$12*100000</f>
        <v>0</v>
      </c>
      <c r="D12" s="18">
        <f>Plan2!E12/Plan2!$AE$12*100000</f>
        <v>0</v>
      </c>
      <c r="E12" s="18">
        <f>Plan2!F12/Plan2!$AE$12*100000</f>
        <v>0</v>
      </c>
      <c r="F12" s="18">
        <f>Plan2!G12/Plan2!$AE$12*100000</f>
        <v>0</v>
      </c>
      <c r="G12" s="18">
        <f>Plan2!H12/Plan2!$AE$12*100000</f>
        <v>0</v>
      </c>
      <c r="H12" s="18">
        <f>Plan2!I12/Plan2!$AE$12*100000</f>
        <v>0</v>
      </c>
      <c r="I12" s="18">
        <f>Plan2!J12/Plan2!$AE$12*100000</f>
        <v>0</v>
      </c>
      <c r="J12" s="18">
        <f>Plan2!K12/Plan2!$AE$12*100000</f>
        <v>0</v>
      </c>
      <c r="K12" s="18">
        <f>Plan2!L12/Plan2!$AE$12*100000</f>
        <v>0</v>
      </c>
      <c r="L12" s="18">
        <f>Plan2!M12/Plan2!$AE$12*100000</f>
        <v>0</v>
      </c>
      <c r="M12" s="18">
        <f>Plan2!N12/Plan2!$AE$12*100000</f>
        <v>0</v>
      </c>
      <c r="N12" s="18">
        <f>Plan2!O12/Plan2!$AE$12*100000</f>
        <v>0</v>
      </c>
      <c r="O12" s="18">
        <f>Plan2!P12/Plan2!$AE$12*100000</f>
        <v>0</v>
      </c>
      <c r="P12" s="18">
        <f>Plan2!Q12/Plan2!$AE$12*100000</f>
        <v>0</v>
      </c>
      <c r="Q12" s="18">
        <f>Plan2!R12/Plan2!$AE$12*100000</f>
        <v>0</v>
      </c>
      <c r="R12" s="18">
        <f>Plan2!S12/Plan2!$AE$12*100000</f>
        <v>0</v>
      </c>
      <c r="S12" s="18">
        <f>Plan2!T12/Plan2!$AE$12*100000</f>
        <v>0</v>
      </c>
      <c r="T12" s="18">
        <f>Plan2!U12/Plan2!$AE$12*100000</f>
        <v>0</v>
      </c>
      <c r="U12" s="18">
        <f>Plan2!V12/Plan2!$AE$12*100000</f>
        <v>0</v>
      </c>
      <c r="V12" s="18">
        <f>Plan2!W12/Plan2!$AE$12*100000</f>
        <v>0</v>
      </c>
      <c r="W12" s="18">
        <f>Plan2!X12/Plan2!$AE$12*100000</f>
        <v>0</v>
      </c>
      <c r="X12" s="18">
        <f>Plan2!Y12/Plan2!$AE$12*100000</f>
        <v>0</v>
      </c>
      <c r="Y12" s="18">
        <f>Plan2!Z12/Plan2!$AE$12*100000</f>
        <v>0</v>
      </c>
      <c r="Z12" s="18">
        <f>Plan2!AA12/Plan2!$AE$12*100000</f>
        <v>0</v>
      </c>
      <c r="AA12" s="18">
        <f>Plan2!AB12/Plan2!$AE$12*100000</f>
        <v>0</v>
      </c>
      <c r="AB12" s="10">
        <f>SUM(Plan1!AC12+Plan2!AC12)</f>
        <v>4</v>
      </c>
      <c r="AC12" s="106">
        <v>10085</v>
      </c>
      <c r="AD12" s="11">
        <f t="shared" si="0"/>
        <v>39.66286564204264</v>
      </c>
    </row>
    <row r="13" spans="1:30" ht="18" customHeight="1">
      <c r="A13" s="13" t="s">
        <v>35</v>
      </c>
      <c r="B13" s="18">
        <f>Plan2!C13/Plan2!$AE$13*100000</f>
        <v>0</v>
      </c>
      <c r="C13" s="18">
        <f>Plan2!D13/Plan2!$AE$13*100000</f>
        <v>0</v>
      </c>
      <c r="D13" s="18">
        <f>Plan2!E13/Plan2!$AE$13*100000</f>
        <v>0</v>
      </c>
      <c r="E13" s="18">
        <f>Plan2!F13/Plan2!$AE$13*100000</f>
        <v>0</v>
      </c>
      <c r="F13" s="18">
        <f>Plan2!G13/Plan2!$AE$13*100000</f>
        <v>0</v>
      </c>
      <c r="G13" s="18">
        <f>Plan2!H13/Plan2!$AE$13*100000</f>
        <v>0</v>
      </c>
      <c r="H13" s="18">
        <f>Plan2!I13/Plan2!$AE$13*100000</f>
        <v>0</v>
      </c>
      <c r="I13" s="18">
        <f>Plan2!J13/Plan2!$AE$13*100000</f>
        <v>0</v>
      </c>
      <c r="J13" s="18">
        <f>Plan2!K13/Plan2!$AE$13*100000</f>
        <v>0</v>
      </c>
      <c r="K13" s="18">
        <f>Plan2!L13/Plan2!$AE$13*100000</f>
        <v>0</v>
      </c>
      <c r="L13" s="18">
        <f>Plan2!M13/Plan2!$AE$13*100000</f>
        <v>0</v>
      </c>
      <c r="M13" s="18">
        <f>Plan2!N13/Plan2!$AE$13*100000</f>
        <v>0</v>
      </c>
      <c r="N13" s="18">
        <f>Plan2!O13/Plan2!$AE$13*100000</f>
        <v>0</v>
      </c>
      <c r="O13" s="18">
        <f>Plan2!P13/Plan2!$AE$13*100000</f>
        <v>0</v>
      </c>
      <c r="P13" s="18">
        <f>Plan2!Q13/Plan2!$AE$13*100000</f>
        <v>0</v>
      </c>
      <c r="Q13" s="18">
        <f>Plan2!R13/Plan2!$AE$13*100000</f>
        <v>0</v>
      </c>
      <c r="R13" s="18">
        <f>Plan2!S13/Plan2!$AE$13*100000</f>
        <v>0</v>
      </c>
      <c r="S13" s="18">
        <f>Plan2!T13/Plan2!$AE$13*100000</f>
        <v>0</v>
      </c>
      <c r="T13" s="18">
        <f>Plan2!U13/Plan2!$AE$13*100000</f>
        <v>0</v>
      </c>
      <c r="U13" s="18">
        <f>Plan2!V13/Plan2!$AE$13*100000</f>
        <v>0</v>
      </c>
      <c r="V13" s="18">
        <f>Plan2!W13/Plan2!$AE$13*100000</f>
        <v>0</v>
      </c>
      <c r="W13" s="18">
        <f>Plan2!X13/Plan2!$AE$13*100000</f>
        <v>0</v>
      </c>
      <c r="X13" s="18">
        <f>Plan2!Y13/Plan2!$AE$13*100000</f>
        <v>0</v>
      </c>
      <c r="Y13" s="18">
        <f>Plan2!Z13/Plan2!$AE$13*100000</f>
        <v>0</v>
      </c>
      <c r="Z13" s="18">
        <f>Plan2!AA13/Plan2!$AE$13*100000</f>
        <v>0</v>
      </c>
      <c r="AA13" s="18">
        <f>Plan2!AB13/Plan2!$AE$13*100000</f>
        <v>0</v>
      </c>
      <c r="AB13" s="10">
        <f>SUM(Plan1!AC13+Plan2!AC13)</f>
        <v>7</v>
      </c>
      <c r="AC13" s="106">
        <v>32146</v>
      </c>
      <c r="AD13" s="11">
        <f t="shared" si="0"/>
        <v>21.77564860324768</v>
      </c>
    </row>
    <row r="14" spans="1:30" ht="18" customHeight="1">
      <c r="A14" s="13" t="s">
        <v>36</v>
      </c>
      <c r="B14" s="18">
        <f>Plan2!C14/Plan2!$AE$14*100000</f>
        <v>0</v>
      </c>
      <c r="C14" s="18">
        <f>Plan2!D14/Plan2!$AE$14*100000</f>
        <v>0</v>
      </c>
      <c r="D14" s="18">
        <f>Plan2!E14/Plan2!$AE$14*100000</f>
        <v>0</v>
      </c>
      <c r="E14" s="18">
        <f>Plan2!F14/Plan2!$AE$14*100000</f>
        <v>0</v>
      </c>
      <c r="F14" s="18">
        <f>Plan2!G14/Plan2!$AE$14*100000</f>
        <v>0</v>
      </c>
      <c r="G14" s="18">
        <f>Plan2!H14/Plan2!$AE$14*100000</f>
        <v>0</v>
      </c>
      <c r="H14" s="18">
        <f>Plan2!I14/Plan2!$AE$14*100000</f>
        <v>0</v>
      </c>
      <c r="I14" s="18">
        <f>Plan2!J14/Plan2!$AE$14*100000</f>
        <v>0</v>
      </c>
      <c r="J14" s="18">
        <f>Plan2!K14/Plan2!$AE$14*100000</f>
        <v>0</v>
      </c>
      <c r="K14" s="18">
        <f>Plan2!L14/Plan2!$AE$14*100000</f>
        <v>0</v>
      </c>
      <c r="L14" s="18">
        <f>Plan2!M14/Plan2!$AE$14*100000</f>
        <v>0</v>
      </c>
      <c r="M14" s="18">
        <f>Plan2!N14/Plan2!$AE$14*100000</f>
        <v>0</v>
      </c>
      <c r="N14" s="18">
        <f>Plan2!O14/Plan2!$AE$14*100000</f>
        <v>0</v>
      </c>
      <c r="O14" s="18">
        <f>Plan2!P14/Plan2!$AE$14*100000</f>
        <v>0</v>
      </c>
      <c r="P14" s="18">
        <f>Plan2!Q14/Plan2!$AE$14*100000</f>
        <v>0</v>
      </c>
      <c r="Q14" s="18">
        <f>Plan2!R14/Plan2!$AE$14*100000</f>
        <v>0</v>
      </c>
      <c r="R14" s="18">
        <f>Plan2!S14/Plan2!$AE$14*100000</f>
        <v>0</v>
      </c>
      <c r="S14" s="18">
        <f>Plan2!T14/Plan2!$AE$14*100000</f>
        <v>0</v>
      </c>
      <c r="T14" s="18">
        <f>Plan2!U14/Plan2!$AE$14*100000</f>
        <v>0</v>
      </c>
      <c r="U14" s="18">
        <f>Plan2!V14/Plan2!$AE$14*100000</f>
        <v>0</v>
      </c>
      <c r="V14" s="18">
        <f>Plan2!W14/Plan2!$AE$14*100000</f>
        <v>0</v>
      </c>
      <c r="W14" s="18">
        <f>Plan2!X14/Plan2!$AE$14*100000</f>
        <v>0</v>
      </c>
      <c r="X14" s="18">
        <f>Plan2!Y14/Plan2!$AE$14*100000</f>
        <v>0</v>
      </c>
      <c r="Y14" s="18">
        <f>Plan2!Z14/Plan2!$AE$14*100000</f>
        <v>0</v>
      </c>
      <c r="Z14" s="18">
        <f>Plan2!AA14/Plan2!$AE$14*100000</f>
        <v>0</v>
      </c>
      <c r="AA14" s="18">
        <f>Plan2!AB14/Plan2!$AE$14*100000</f>
        <v>0</v>
      </c>
      <c r="AB14" s="10">
        <f>SUM(Plan1!AC14+Plan2!AC14)</f>
        <v>64</v>
      </c>
      <c r="AC14" s="106">
        <v>15082</v>
      </c>
      <c r="AD14" s="11">
        <f t="shared" si="0"/>
        <v>424.34690359368784</v>
      </c>
    </row>
    <row r="15" spans="1:30" ht="18" customHeight="1">
      <c r="A15" s="13" t="s">
        <v>37</v>
      </c>
      <c r="B15" s="18">
        <f>Plan2!C15/Plan2!$AE$15*100000</f>
        <v>0</v>
      </c>
      <c r="C15" s="18">
        <f>Plan2!D15/Plan2!$AE$15*100000</f>
        <v>0</v>
      </c>
      <c r="D15" s="18">
        <f>Plan2!E15/Plan2!$AE$15*100000</f>
        <v>0</v>
      </c>
      <c r="E15" s="18">
        <f>Plan2!F15/Plan2!$AE$15*100000</f>
        <v>0</v>
      </c>
      <c r="F15" s="18">
        <f>Plan2!G15/Plan2!$AE$15*100000</f>
        <v>0</v>
      </c>
      <c r="G15" s="18">
        <f>Plan2!H15/Plan2!$AE$15*100000</f>
        <v>0</v>
      </c>
      <c r="H15" s="18">
        <f>Plan2!I15/Plan2!$AE$15*100000</f>
        <v>0</v>
      </c>
      <c r="I15" s="18">
        <f>Plan2!J15/Plan2!$AE$15*100000</f>
        <v>0</v>
      </c>
      <c r="J15" s="18">
        <f>Plan2!K15/Plan2!$AE$15*100000</f>
        <v>0</v>
      </c>
      <c r="K15" s="18">
        <f>Plan2!L15/Plan2!$AE$15*100000</f>
        <v>0</v>
      </c>
      <c r="L15" s="18">
        <f>Plan2!M15/Plan2!$AE$15*100000</f>
        <v>0</v>
      </c>
      <c r="M15" s="18">
        <f>Plan2!N15/Plan2!$AE$15*100000</f>
        <v>0</v>
      </c>
      <c r="N15" s="18">
        <f>Plan2!O15/Plan2!$AE$15*100000</f>
        <v>0</v>
      </c>
      <c r="O15" s="18">
        <f>Plan2!P15/Plan2!$AE$15*100000</f>
        <v>0</v>
      </c>
      <c r="P15" s="18">
        <f>Plan2!Q15/Plan2!$AE$15*100000</f>
        <v>0</v>
      </c>
      <c r="Q15" s="18">
        <f>Plan2!R15/Plan2!$AE$15*100000</f>
        <v>0</v>
      </c>
      <c r="R15" s="18">
        <f>Plan2!S15/Plan2!$AE$15*100000</f>
        <v>0</v>
      </c>
      <c r="S15" s="18">
        <f>Plan2!T15/Plan2!$AE$15*100000</f>
        <v>0</v>
      </c>
      <c r="T15" s="18">
        <f>Plan2!U15/Plan2!$AE$15*100000</f>
        <v>0</v>
      </c>
      <c r="U15" s="18">
        <f>Plan2!V15/Plan2!$AE$15*100000</f>
        <v>0</v>
      </c>
      <c r="V15" s="18">
        <f>Plan2!W15/Plan2!$AE$15*100000</f>
        <v>0</v>
      </c>
      <c r="W15" s="18">
        <f>Plan2!X15/Plan2!$AE$15*100000</f>
        <v>0</v>
      </c>
      <c r="X15" s="18">
        <f>Plan2!Y15/Plan2!$AE$15*100000</f>
        <v>0</v>
      </c>
      <c r="Y15" s="18">
        <f>Plan2!Z15/Plan2!$AE$15*100000</f>
        <v>0</v>
      </c>
      <c r="Z15" s="18">
        <f>Plan2!AA15/Plan2!$AE$15*100000</f>
        <v>0</v>
      </c>
      <c r="AA15" s="18">
        <f>Plan2!AB15/Plan2!$AE$15*100000</f>
        <v>0</v>
      </c>
      <c r="AB15" s="10">
        <f>SUM(Plan1!AC15+Plan2!AC15)</f>
        <v>1</v>
      </c>
      <c r="AC15" s="106">
        <v>8022</v>
      </c>
      <c r="AD15" s="11">
        <f t="shared" si="0"/>
        <v>12.465719272001994</v>
      </c>
    </row>
    <row r="16" spans="1:30" ht="18" customHeight="1">
      <c r="A16" s="13" t="s">
        <v>38</v>
      </c>
      <c r="B16" s="18">
        <f>Plan2!C16/Plan2!$AE$16*100000</f>
        <v>0</v>
      </c>
      <c r="C16" s="18">
        <f>Plan2!D16/Plan2!$AE$16*100000</f>
        <v>0</v>
      </c>
      <c r="D16" s="18">
        <f>Plan2!E16/Plan2!$AE$16*100000</f>
        <v>0</v>
      </c>
      <c r="E16" s="18">
        <f>Plan2!F16/Plan2!$AE$16*100000</f>
        <v>0</v>
      </c>
      <c r="F16" s="18">
        <f>Plan2!G16/Plan2!$AE$16*100000</f>
        <v>0</v>
      </c>
      <c r="G16" s="18">
        <f>Plan2!H16/Plan2!$AE$16*100000</f>
        <v>0</v>
      </c>
      <c r="H16" s="18">
        <f>Plan2!I16/Plan2!$AE$16*100000</f>
        <v>0</v>
      </c>
      <c r="I16" s="18">
        <f>Plan2!J16/Plan2!$AE$16*100000</f>
        <v>0</v>
      </c>
      <c r="J16" s="18">
        <f>Plan2!K16/Plan2!$AE$16*100000</f>
        <v>0</v>
      </c>
      <c r="K16" s="18">
        <f>Plan2!L16/Plan2!$AE$16*100000</f>
        <v>0</v>
      </c>
      <c r="L16" s="18">
        <f>Plan2!M16/Plan2!$AE$16*100000</f>
        <v>0</v>
      </c>
      <c r="M16" s="18">
        <f>Plan2!N16/Plan2!$AE$16*100000</f>
        <v>0</v>
      </c>
      <c r="N16" s="18">
        <f>Plan2!O16/Plan2!$AE$16*100000</f>
        <v>0</v>
      </c>
      <c r="O16" s="18">
        <f>Plan2!P16/Plan2!$AE$16*100000</f>
        <v>0</v>
      </c>
      <c r="P16" s="18">
        <f>Plan2!Q16/Plan2!$AE$16*100000</f>
        <v>0</v>
      </c>
      <c r="Q16" s="18">
        <f>Plan2!R16/Plan2!$AE$16*100000</f>
        <v>0</v>
      </c>
      <c r="R16" s="18">
        <f>Plan2!S16/Plan2!$AE$16*100000</f>
        <v>0</v>
      </c>
      <c r="S16" s="18">
        <f>Plan2!T16/Plan2!$AE$16*100000</f>
        <v>0</v>
      </c>
      <c r="T16" s="18">
        <f>Plan2!U16/Plan2!$AE$16*100000</f>
        <v>0</v>
      </c>
      <c r="U16" s="18">
        <f>Plan2!V16/Plan2!$AE$16*100000</f>
        <v>0</v>
      </c>
      <c r="V16" s="18">
        <f>Plan2!W16/Plan2!$AE$16*100000</f>
        <v>0</v>
      </c>
      <c r="W16" s="18">
        <f>Plan2!X16/Plan2!$AE$16*100000</f>
        <v>0</v>
      </c>
      <c r="X16" s="18">
        <f>Plan2!Y16/Plan2!$AE$16*100000</f>
        <v>0</v>
      </c>
      <c r="Y16" s="18">
        <f>Plan2!Z16/Plan2!$AE$16*100000</f>
        <v>0</v>
      </c>
      <c r="Z16" s="18">
        <f>Plan2!AA16/Plan2!$AE$16*100000</f>
        <v>0</v>
      </c>
      <c r="AA16" s="18">
        <f>Plan2!AB16/Plan2!$AE$16*100000</f>
        <v>0</v>
      </c>
      <c r="AB16" s="10">
        <f>SUM(Plan1!AC16+Plan2!AC16)</f>
        <v>105</v>
      </c>
      <c r="AC16" s="106">
        <v>28546</v>
      </c>
      <c r="AD16" s="11">
        <f t="shared" si="0"/>
        <v>367.82736635605687</v>
      </c>
    </row>
    <row r="17" spans="1:30" ht="18" customHeight="1">
      <c r="A17" s="13" t="s">
        <v>39</v>
      </c>
      <c r="B17" s="18">
        <f>Plan2!C17/Plan2!$AE$17*100000</f>
        <v>0</v>
      </c>
      <c r="C17" s="18">
        <f>Plan2!D17/Plan2!$AE$17*100000</f>
        <v>0</v>
      </c>
      <c r="D17" s="18">
        <f>Plan2!E17/Plan2!$AE$17*100000</f>
        <v>0</v>
      </c>
      <c r="E17" s="18">
        <f>Plan2!F17/Plan2!$AE$17*100000</f>
        <v>0</v>
      </c>
      <c r="F17" s="18">
        <f>Plan2!G17/Plan2!$AE$17*100000</f>
        <v>0</v>
      </c>
      <c r="G17" s="18">
        <f>Plan2!H17/Plan2!$AE$17*100000</f>
        <v>0</v>
      </c>
      <c r="H17" s="18">
        <f>Plan2!I17/Plan2!$AE$17*100000</f>
        <v>0</v>
      </c>
      <c r="I17" s="18">
        <f>Plan2!J17/Plan2!$AE$17*100000</f>
        <v>0</v>
      </c>
      <c r="J17" s="18">
        <f>Plan2!K17/Plan2!$AE$17*100000</f>
        <v>0</v>
      </c>
      <c r="K17" s="18">
        <f>Plan2!L17/Plan2!$AE$17*100000</f>
        <v>0</v>
      </c>
      <c r="L17" s="18">
        <f>Plan2!M17/Plan2!$AE$17*100000</f>
        <v>0</v>
      </c>
      <c r="M17" s="18">
        <f>Plan2!N17/Plan2!$AE$17*100000</f>
        <v>0</v>
      </c>
      <c r="N17" s="18">
        <f>Plan2!O17/Plan2!$AE$17*100000</f>
        <v>0</v>
      </c>
      <c r="O17" s="18">
        <f>Plan2!P17/Plan2!$AE$17*100000</f>
        <v>0</v>
      </c>
      <c r="P17" s="18">
        <f>Plan2!Q17/Plan2!$AE$17*100000</f>
        <v>0</v>
      </c>
      <c r="Q17" s="18">
        <f>Plan2!R17/Plan2!$AE$17*100000</f>
        <v>0</v>
      </c>
      <c r="R17" s="18">
        <f>Plan2!S17/Plan2!$AE$17*100000</f>
        <v>0</v>
      </c>
      <c r="S17" s="18">
        <f>Plan2!T17/Plan2!$AE$17*100000</f>
        <v>0</v>
      </c>
      <c r="T17" s="18">
        <f>Plan2!U17/Plan2!$AE$17*100000</f>
        <v>0</v>
      </c>
      <c r="U17" s="18">
        <f>Plan2!V17/Plan2!$AE$17*100000</f>
        <v>0</v>
      </c>
      <c r="V17" s="18">
        <f>Plan2!W17/Plan2!$AE$17*100000</f>
        <v>0</v>
      </c>
      <c r="W17" s="18">
        <f>Plan2!X17/Plan2!$AE$17*100000</f>
        <v>0</v>
      </c>
      <c r="X17" s="18">
        <f>Plan2!Y17/Plan2!$AE$17*100000</f>
        <v>0</v>
      </c>
      <c r="Y17" s="18">
        <f>Plan2!Z17/Plan2!$AE$17*100000</f>
        <v>0</v>
      </c>
      <c r="Z17" s="18">
        <f>Plan2!AA17/Plan2!$AE$17*100000</f>
        <v>0</v>
      </c>
      <c r="AA17" s="18">
        <f>Plan2!AB17/Plan2!$AE$17*100000</f>
        <v>0</v>
      </c>
      <c r="AB17" s="10">
        <f>SUM(Plan1!AC17+Plan2!AC17)</f>
        <v>0</v>
      </c>
      <c r="AC17" s="106">
        <v>7932</v>
      </c>
      <c r="AD17" s="11">
        <f t="shared" si="0"/>
        <v>0</v>
      </c>
    </row>
    <row r="18" spans="1:30" ht="18" customHeight="1">
      <c r="A18" s="13" t="s">
        <v>40</v>
      </c>
      <c r="B18" s="18">
        <f>Plan2!C18/Plan2!$AE$18*100000</f>
        <v>0</v>
      </c>
      <c r="C18" s="18">
        <f>Plan2!D18/Plan2!$AE$18*100000</f>
        <v>0</v>
      </c>
      <c r="D18" s="18">
        <f>Plan2!E18/Plan2!$AE$18*100000</f>
        <v>0</v>
      </c>
      <c r="E18" s="18">
        <f>Plan2!F18/Plan2!$AE$18*100000</f>
        <v>0</v>
      </c>
      <c r="F18" s="18">
        <f>Plan2!G18/Plan2!$AE$18*100000</f>
        <v>0</v>
      </c>
      <c r="G18" s="18">
        <f>Plan2!H18/Plan2!$AE$18*100000</f>
        <v>0</v>
      </c>
      <c r="H18" s="18">
        <f>Plan2!I18/Plan2!$AE$18*100000</f>
        <v>0</v>
      </c>
      <c r="I18" s="18">
        <f>Plan2!J18/Plan2!$AE$18*100000</f>
        <v>0</v>
      </c>
      <c r="J18" s="18">
        <f>Plan2!K18/Plan2!$AE$18*100000</f>
        <v>0</v>
      </c>
      <c r="K18" s="18">
        <f>Plan2!L18/Plan2!$AE$18*100000</f>
        <v>0</v>
      </c>
      <c r="L18" s="18">
        <f>Plan2!M18/Plan2!$AE$18*100000</f>
        <v>0</v>
      </c>
      <c r="M18" s="18">
        <f>Plan2!N18/Plan2!$AE$18*100000</f>
        <v>0</v>
      </c>
      <c r="N18" s="18">
        <f>Plan2!O18/Plan2!$AE$18*100000</f>
        <v>0</v>
      </c>
      <c r="O18" s="18">
        <f>Plan2!P18/Plan2!$AE$18*100000</f>
        <v>0</v>
      </c>
      <c r="P18" s="18">
        <f>Plan2!Q18/Plan2!$AE$18*100000</f>
        <v>0</v>
      </c>
      <c r="Q18" s="18">
        <f>Plan2!R18/Plan2!$AE$18*100000</f>
        <v>0</v>
      </c>
      <c r="R18" s="18">
        <f>Plan2!S18/Plan2!$AE$18*100000</f>
        <v>0</v>
      </c>
      <c r="S18" s="18">
        <f>Plan2!T18/Plan2!$AE$18*100000</f>
        <v>0</v>
      </c>
      <c r="T18" s="18">
        <f>Plan2!U18/Plan2!$AE$18*100000</f>
        <v>0</v>
      </c>
      <c r="U18" s="18">
        <f>Plan2!V18/Plan2!$AE$18*100000</f>
        <v>0</v>
      </c>
      <c r="V18" s="18">
        <f>Plan2!W18/Plan2!$AE$18*100000</f>
        <v>0</v>
      </c>
      <c r="W18" s="18">
        <f>Plan2!X18/Plan2!$AE$18*100000</f>
        <v>0</v>
      </c>
      <c r="X18" s="18">
        <f>Plan2!Y18/Plan2!$AE$18*100000</f>
        <v>0</v>
      </c>
      <c r="Y18" s="18">
        <f>Plan2!Z18/Plan2!$AE$18*100000</f>
        <v>0</v>
      </c>
      <c r="Z18" s="18">
        <f>Plan2!AA18/Plan2!$AE$18*100000</f>
        <v>0</v>
      </c>
      <c r="AA18" s="18">
        <f>Plan2!AB18/Plan2!$AE$18*100000</f>
        <v>0</v>
      </c>
      <c r="AB18" s="10">
        <f>SUM(Plan1!AC18+Plan2!AC18)</f>
        <v>315</v>
      </c>
      <c r="AC18" s="106">
        <v>98393</v>
      </c>
      <c r="AD18" s="11">
        <f t="shared" si="0"/>
        <v>320.14472574268495</v>
      </c>
    </row>
    <row r="19" spans="1:30" ht="18" customHeight="1">
      <c r="A19" s="13" t="s">
        <v>41</v>
      </c>
      <c r="B19" s="18">
        <f>Plan2!C19/Plan2!$AE$19*100000</f>
        <v>0</v>
      </c>
      <c r="C19" s="18">
        <f>Plan2!D19/Plan2!$AE$19*100000</f>
        <v>0</v>
      </c>
      <c r="D19" s="18">
        <f>Plan2!E19/Plan2!$AE$19*100000</f>
        <v>0</v>
      </c>
      <c r="E19" s="18">
        <f>Plan2!F19/Plan2!$AE$19*100000</f>
        <v>0</v>
      </c>
      <c r="F19" s="18">
        <f>Plan2!G19/Plan2!$AE$19*100000</f>
        <v>0</v>
      </c>
      <c r="G19" s="18">
        <f>Plan2!H19/Plan2!$AE$19*100000</f>
        <v>0</v>
      </c>
      <c r="H19" s="18">
        <f>Plan2!I19/Plan2!$AE$19*100000</f>
        <v>0</v>
      </c>
      <c r="I19" s="18">
        <f>Plan2!J19/Plan2!$AE$19*100000</f>
        <v>0</v>
      </c>
      <c r="J19" s="18">
        <f>Plan2!K19/Plan2!$AE$19*100000</f>
        <v>0</v>
      </c>
      <c r="K19" s="18">
        <f>Plan2!L19/Plan2!$AE$19*100000</f>
        <v>0</v>
      </c>
      <c r="L19" s="18">
        <f>Plan2!M19/Plan2!$AE$19*100000</f>
        <v>0</v>
      </c>
      <c r="M19" s="18">
        <f>Plan2!N19/Plan2!$AE$19*100000</f>
        <v>0</v>
      </c>
      <c r="N19" s="18">
        <f>Plan2!O19/Plan2!$AE$19*100000</f>
        <v>0</v>
      </c>
      <c r="O19" s="18">
        <f>Plan2!P19/Plan2!$AE$19*100000</f>
        <v>0</v>
      </c>
      <c r="P19" s="18">
        <f>Plan2!Q19/Plan2!$AE$19*100000</f>
        <v>0</v>
      </c>
      <c r="Q19" s="18">
        <f>Plan2!R19/Plan2!$AE$19*100000</f>
        <v>0</v>
      </c>
      <c r="R19" s="18">
        <f>Plan2!S19/Plan2!$AE$19*100000</f>
        <v>0</v>
      </c>
      <c r="S19" s="18">
        <f>Plan2!T19/Plan2!$AE$19*100000</f>
        <v>0</v>
      </c>
      <c r="T19" s="18">
        <f>Plan2!U19/Plan2!$AE$19*100000</f>
        <v>0</v>
      </c>
      <c r="U19" s="18">
        <f>Plan2!V19/Plan2!$AE$19*100000</f>
        <v>0</v>
      </c>
      <c r="V19" s="18">
        <f>Plan2!W19/Plan2!$AE$19*100000</f>
        <v>0</v>
      </c>
      <c r="W19" s="18">
        <f>Plan2!X19/Plan2!$AE$19*100000</f>
        <v>0</v>
      </c>
      <c r="X19" s="18">
        <f>Plan2!Y19/Plan2!$AE$19*100000</f>
        <v>0</v>
      </c>
      <c r="Y19" s="18">
        <f>Plan2!Z19/Plan2!$AE$19*100000</f>
        <v>0</v>
      </c>
      <c r="Z19" s="18">
        <f>Plan2!AA19/Plan2!$AE$19*100000</f>
        <v>0</v>
      </c>
      <c r="AA19" s="18">
        <f>Plan2!AB19/Plan2!$AE$19*100000</f>
        <v>0</v>
      </c>
      <c r="AB19" s="10">
        <f>SUM(Plan1!AC19+Plan2!AC19)</f>
        <v>10</v>
      </c>
      <c r="AC19" s="106">
        <v>11804</v>
      </c>
      <c r="AD19" s="11">
        <f t="shared" si="0"/>
        <v>84.71704506946797</v>
      </c>
    </row>
    <row r="20" spans="1:30" ht="18" customHeight="1">
      <c r="A20" s="13" t="s">
        <v>42</v>
      </c>
      <c r="B20" s="18">
        <f>Plan2!C20/Plan2!$AE$20*100000</f>
        <v>0</v>
      </c>
      <c r="C20" s="18">
        <f>Plan2!D20/Plan2!$AE$20*100000</f>
        <v>0</v>
      </c>
      <c r="D20" s="18">
        <f>Plan2!E20/Plan2!$AE$20*100000</f>
        <v>0</v>
      </c>
      <c r="E20" s="18">
        <f>Plan2!F20/Plan2!$AE$20*100000</f>
        <v>0</v>
      </c>
      <c r="F20" s="18">
        <f>Plan2!G20/Plan2!$AE$20*100000</f>
        <v>0</v>
      </c>
      <c r="G20" s="18">
        <f>Plan2!H20/Plan2!$AE$20*100000</f>
        <v>0</v>
      </c>
      <c r="H20" s="18">
        <f>Plan2!I20/Plan2!$AE$20*100000</f>
        <v>0</v>
      </c>
      <c r="I20" s="18">
        <f>Plan2!J20/Plan2!$AE$20*100000</f>
        <v>0</v>
      </c>
      <c r="J20" s="18">
        <f>Plan2!K20/Plan2!$AE$20*100000</f>
        <v>0</v>
      </c>
      <c r="K20" s="18">
        <f>Plan2!L20/Plan2!$AE$20*100000</f>
        <v>0</v>
      </c>
      <c r="L20" s="18">
        <f>Plan2!M20/Plan2!$AE$20*100000</f>
        <v>0</v>
      </c>
      <c r="M20" s="18">
        <f>Plan2!N20/Plan2!$AE$20*100000</f>
        <v>0</v>
      </c>
      <c r="N20" s="18">
        <f>Plan2!O20/Plan2!$AE$20*100000</f>
        <v>0</v>
      </c>
      <c r="O20" s="18">
        <f>Plan2!P20/Plan2!$AE$20*100000</f>
        <v>0</v>
      </c>
      <c r="P20" s="18">
        <f>Plan2!Q20/Plan2!$AE$20*100000</f>
        <v>0</v>
      </c>
      <c r="Q20" s="18">
        <f>Plan2!R20/Plan2!$AE$20*100000</f>
        <v>0</v>
      </c>
      <c r="R20" s="18">
        <f>Plan2!S20/Plan2!$AE$20*100000</f>
        <v>0</v>
      </c>
      <c r="S20" s="18">
        <f>Plan2!T20/Plan2!$AE$20*100000</f>
        <v>0</v>
      </c>
      <c r="T20" s="18">
        <f>Plan2!U20/Plan2!$AE$20*100000</f>
        <v>0</v>
      </c>
      <c r="U20" s="18">
        <f>Plan2!V20/Plan2!$AE$20*100000</f>
        <v>0</v>
      </c>
      <c r="V20" s="18">
        <f>Plan2!W20/Plan2!$AE$20*100000</f>
        <v>0</v>
      </c>
      <c r="W20" s="18">
        <f>Plan2!X20/Plan2!$AE$20*100000</f>
        <v>0</v>
      </c>
      <c r="X20" s="18">
        <f>Plan2!Y20/Plan2!$AE$20*100000</f>
        <v>0</v>
      </c>
      <c r="Y20" s="18">
        <f>Plan2!Z20/Plan2!$AE$20*100000</f>
        <v>0</v>
      </c>
      <c r="Z20" s="18">
        <f>Plan2!AA20/Plan2!$AE$20*100000</f>
        <v>0</v>
      </c>
      <c r="AA20" s="18">
        <f>Plan2!AB20/Plan2!$AE$20*100000</f>
        <v>0</v>
      </c>
      <c r="AB20" s="10">
        <f>SUM(Plan1!AC20+Plan2!AC20)</f>
        <v>5</v>
      </c>
      <c r="AC20" s="106">
        <v>31794</v>
      </c>
      <c r="AD20" s="14">
        <f t="shared" si="0"/>
        <v>15.726237654903441</v>
      </c>
    </row>
    <row r="21" spans="1:30" ht="18" customHeight="1">
      <c r="A21" s="13" t="s">
        <v>43</v>
      </c>
      <c r="B21" s="18">
        <f>Plan2!C21/Plan2!$AE$21*100000</f>
        <v>0</v>
      </c>
      <c r="C21" s="18">
        <f>Plan2!D21/Plan2!$AE$21*100000</f>
        <v>0</v>
      </c>
      <c r="D21" s="18">
        <f>Plan2!E21/Plan2!$AE$21*100000</f>
        <v>0</v>
      </c>
      <c r="E21" s="18">
        <f>Plan2!F21/Plan2!$AE$21*100000</f>
        <v>0</v>
      </c>
      <c r="F21" s="18">
        <f>Plan2!G21/Plan2!$AE$21*100000</f>
        <v>0</v>
      </c>
      <c r="G21" s="18">
        <f>Plan2!H21/Plan2!$AE$21*100000</f>
        <v>0</v>
      </c>
      <c r="H21" s="18">
        <f>Plan2!I21/Plan2!$AE$21*100000</f>
        <v>0</v>
      </c>
      <c r="I21" s="18">
        <f>Plan2!J21/Plan2!$AE$21*100000</f>
        <v>0</v>
      </c>
      <c r="J21" s="18">
        <f>Plan2!K21/Plan2!$AE$21*100000</f>
        <v>0</v>
      </c>
      <c r="K21" s="18">
        <f>Plan2!L21/Plan2!$AE$21*100000</f>
        <v>0</v>
      </c>
      <c r="L21" s="18">
        <f>Plan2!M21/Plan2!$AE$21*100000</f>
        <v>0</v>
      </c>
      <c r="M21" s="18">
        <f>Plan2!N21/Plan2!$AE$21*100000</f>
        <v>0</v>
      </c>
      <c r="N21" s="18">
        <f>Plan2!O21/Plan2!$AE$21*100000</f>
        <v>0</v>
      </c>
      <c r="O21" s="18">
        <f>Plan2!P21/Plan2!$AE$21*100000</f>
        <v>0</v>
      </c>
      <c r="P21" s="18">
        <f>Plan2!Q21/Plan2!$AE$21*100000</f>
        <v>0</v>
      </c>
      <c r="Q21" s="18">
        <f>Plan2!R21/Plan2!$AE$21*100000</f>
        <v>0</v>
      </c>
      <c r="R21" s="18">
        <f>Plan2!S21/Plan2!$AE$21*100000</f>
        <v>0</v>
      </c>
      <c r="S21" s="18">
        <f>Plan2!T21/Plan2!$AE$21*100000</f>
        <v>0</v>
      </c>
      <c r="T21" s="18">
        <f>Plan2!U21/Plan2!$AE$21*100000</f>
        <v>0</v>
      </c>
      <c r="U21" s="18">
        <f>Plan2!V21/Plan2!$AE$21*100000</f>
        <v>0</v>
      </c>
      <c r="V21" s="18">
        <f>Plan2!W21/Plan2!$AE$21*100000</f>
        <v>0</v>
      </c>
      <c r="W21" s="18">
        <f>Plan2!X21/Plan2!$AE$21*100000</f>
        <v>0</v>
      </c>
      <c r="X21" s="18">
        <f>Plan2!Y21/Plan2!$AE$21*100000</f>
        <v>0</v>
      </c>
      <c r="Y21" s="18">
        <f>Plan2!Z21/Plan2!$AE$21*100000</f>
        <v>0</v>
      </c>
      <c r="Z21" s="18">
        <f>Plan2!AA21/Plan2!$AE$21*100000</f>
        <v>0</v>
      </c>
      <c r="AA21" s="18">
        <f>Plan2!AB21/Plan2!$AE$21*100000</f>
        <v>0</v>
      </c>
      <c r="AB21" s="10">
        <f>SUM(Plan1!AC21+Plan2!AC21)</f>
        <v>623</v>
      </c>
      <c r="AC21" s="106">
        <v>45283</v>
      </c>
      <c r="AD21" s="11">
        <f t="shared" si="0"/>
        <v>1375.7922399134334</v>
      </c>
    </row>
    <row r="22" spans="1:30" ht="18" customHeight="1">
      <c r="A22" s="13" t="s">
        <v>44</v>
      </c>
      <c r="B22" s="18">
        <f>Plan2!C22/Plan2!$AE$22*100000</f>
        <v>0</v>
      </c>
      <c r="C22" s="18">
        <f>Plan2!D22/Plan2!$AE$22*100000</f>
        <v>0</v>
      </c>
      <c r="D22" s="18">
        <f>Plan2!E22/Plan2!$AE$22*100000</f>
        <v>0</v>
      </c>
      <c r="E22" s="18">
        <f>Plan2!F22/Plan2!$AE$22*100000</f>
        <v>0</v>
      </c>
      <c r="F22" s="18">
        <f>Plan2!G22/Plan2!$AE$22*100000</f>
        <v>0</v>
      </c>
      <c r="G22" s="18">
        <f>Plan2!H22/Plan2!$AE$22*100000</f>
        <v>0</v>
      </c>
      <c r="H22" s="18">
        <f>Plan2!I22/Plan2!$AE$22*100000</f>
        <v>0</v>
      </c>
      <c r="I22" s="18">
        <f>Plan2!J22/Plan2!$AE$22*100000</f>
        <v>0</v>
      </c>
      <c r="J22" s="18">
        <f>Plan2!K22/Plan2!$AE$22*100000</f>
        <v>0</v>
      </c>
      <c r="K22" s="18">
        <f>Plan2!L22/Plan2!$AE$22*100000</f>
        <v>0</v>
      </c>
      <c r="L22" s="18">
        <f>Plan2!M22/Plan2!$AE$22*100000</f>
        <v>0</v>
      </c>
      <c r="M22" s="18">
        <f>Plan2!N22/Plan2!$AE$22*100000</f>
        <v>0</v>
      </c>
      <c r="N22" s="18">
        <f>Plan2!O22/Plan2!$AE$22*100000</f>
        <v>0</v>
      </c>
      <c r="O22" s="18">
        <f>Plan2!P22/Plan2!$AE$22*100000</f>
        <v>0</v>
      </c>
      <c r="P22" s="18">
        <f>Plan2!Q22/Plan2!$AE$22*100000</f>
        <v>0</v>
      </c>
      <c r="Q22" s="18">
        <f>Plan2!R22/Plan2!$AE$22*100000</f>
        <v>0</v>
      </c>
      <c r="R22" s="18">
        <f>Plan2!S22/Plan2!$AE$22*100000</f>
        <v>0</v>
      </c>
      <c r="S22" s="18">
        <f>Plan2!T22/Plan2!$AE$22*100000</f>
        <v>0</v>
      </c>
      <c r="T22" s="18">
        <f>Plan2!U22/Plan2!$AE$22*100000</f>
        <v>0</v>
      </c>
      <c r="U22" s="18">
        <f>Plan2!V22/Plan2!$AE$22*100000</f>
        <v>0</v>
      </c>
      <c r="V22" s="18">
        <f>Plan2!W22/Plan2!$AE$22*100000</f>
        <v>0</v>
      </c>
      <c r="W22" s="18">
        <f>Plan2!X22/Plan2!$AE$22*100000</f>
        <v>0</v>
      </c>
      <c r="X22" s="18">
        <f>Plan2!Y22/Plan2!$AE$22*100000</f>
        <v>0</v>
      </c>
      <c r="Y22" s="18">
        <f>Plan2!Z22/Plan2!$AE$22*100000</f>
        <v>0</v>
      </c>
      <c r="Z22" s="18">
        <f>Plan2!AA22/Plan2!$AE$22*100000</f>
        <v>0</v>
      </c>
      <c r="AA22" s="18">
        <f>Plan2!AB22/Plan2!$AE$22*100000</f>
        <v>0</v>
      </c>
      <c r="AB22" s="10">
        <f>SUM(Plan1!AC22+Plan2!AC22)</f>
        <v>9</v>
      </c>
      <c r="AC22" s="106">
        <v>15460</v>
      </c>
      <c r="AD22" s="11">
        <f t="shared" si="0"/>
        <v>58.214747736093145</v>
      </c>
    </row>
    <row r="23" spans="1:30" ht="18" customHeight="1">
      <c r="A23" s="13" t="s">
        <v>45</v>
      </c>
      <c r="B23" s="18">
        <f>Plan2!C23/Plan2!$AE$23*100000</f>
        <v>0</v>
      </c>
      <c r="C23" s="18">
        <f>Plan2!D23/Plan2!$AE$23*100000</f>
        <v>0</v>
      </c>
      <c r="D23" s="18">
        <f>Plan2!E23/Plan2!$AE$23*100000</f>
        <v>0</v>
      </c>
      <c r="E23" s="18">
        <f>Plan2!F23/Plan2!$AE$23*100000</f>
        <v>0</v>
      </c>
      <c r="F23" s="18">
        <f>Plan2!G23/Plan2!$AE$23*100000</f>
        <v>0</v>
      </c>
      <c r="G23" s="18">
        <f>Plan2!H23/Plan2!$AE$23*100000</f>
        <v>0</v>
      </c>
      <c r="H23" s="18">
        <f>Plan2!I23/Plan2!$AE$23*100000</f>
        <v>0</v>
      </c>
      <c r="I23" s="18">
        <f>Plan2!J23/Plan2!$AE$23*100000</f>
        <v>0</v>
      </c>
      <c r="J23" s="18">
        <f>Plan2!K23/Plan2!$AE$23*100000</f>
        <v>0</v>
      </c>
      <c r="K23" s="18">
        <f>Plan2!L23/Plan2!$AE$23*100000</f>
        <v>0</v>
      </c>
      <c r="L23" s="18">
        <f>Plan2!M23/Plan2!$AE$23*100000</f>
        <v>0</v>
      </c>
      <c r="M23" s="18">
        <f>Plan2!N23/Plan2!$AE$23*100000</f>
        <v>0</v>
      </c>
      <c r="N23" s="18">
        <f>Plan2!O23/Plan2!$AE$23*100000</f>
        <v>0</v>
      </c>
      <c r="O23" s="18">
        <f>Plan2!P23/Plan2!$AE$23*100000</f>
        <v>0</v>
      </c>
      <c r="P23" s="18">
        <f>Plan2!Q23/Plan2!$AE$23*100000</f>
        <v>0</v>
      </c>
      <c r="Q23" s="18">
        <f>Plan2!R23/Plan2!$AE$23*100000</f>
        <v>0</v>
      </c>
      <c r="R23" s="18">
        <f>Plan2!S23/Plan2!$AE$23*100000</f>
        <v>0</v>
      </c>
      <c r="S23" s="18">
        <f>Plan2!T23/Plan2!$AE$23*100000</f>
        <v>0</v>
      </c>
      <c r="T23" s="18">
        <f>Plan2!U23/Plan2!$AE$23*100000</f>
        <v>0</v>
      </c>
      <c r="U23" s="18">
        <f>Plan2!V23/Plan2!$AE$23*100000</f>
        <v>0</v>
      </c>
      <c r="V23" s="18">
        <f>Plan2!W23/Plan2!$AE$23*100000</f>
        <v>0</v>
      </c>
      <c r="W23" s="18">
        <f>Plan2!X23/Plan2!$AE$23*100000</f>
        <v>0</v>
      </c>
      <c r="X23" s="18">
        <f>Plan2!Y23/Plan2!$AE$23*100000</f>
        <v>0</v>
      </c>
      <c r="Y23" s="18">
        <f>Plan2!Z23/Plan2!$AE$23*100000</f>
        <v>0</v>
      </c>
      <c r="Z23" s="18">
        <f>Plan2!AA23/Plan2!$AE$23*100000</f>
        <v>0</v>
      </c>
      <c r="AA23" s="18">
        <f>Plan2!AB23/Plan2!$AE$23*100000</f>
        <v>0</v>
      </c>
      <c r="AB23" s="10">
        <f>SUM(Plan1!AC23+Plan2!AC23)</f>
        <v>17</v>
      </c>
      <c r="AC23" s="106">
        <v>10254</v>
      </c>
      <c r="AD23" s="11">
        <f t="shared" si="0"/>
        <v>165.78896040569535</v>
      </c>
    </row>
    <row r="24" spans="1:30" ht="18" customHeight="1">
      <c r="A24" s="13" t="s">
        <v>46</v>
      </c>
      <c r="B24" s="18">
        <f>Plan2!C24/Plan2!$AE$24*100000</f>
        <v>0</v>
      </c>
      <c r="C24" s="18">
        <f>Plan2!D24/Plan2!$AE$24*100000</f>
        <v>0</v>
      </c>
      <c r="D24" s="18">
        <f>Plan2!E24/Plan2!$AE$24*100000</f>
        <v>0</v>
      </c>
      <c r="E24" s="18">
        <f>Plan2!F24/Plan2!$AE$24*100000</f>
        <v>0</v>
      </c>
      <c r="F24" s="18">
        <f>Plan2!G24/Plan2!$AE$24*100000</f>
        <v>0</v>
      </c>
      <c r="G24" s="18">
        <f>Plan2!H24/Plan2!$AE$24*100000</f>
        <v>0</v>
      </c>
      <c r="H24" s="18">
        <f>Plan2!I24/Plan2!$AE$24*100000</f>
        <v>0</v>
      </c>
      <c r="I24" s="18">
        <f>Plan2!J24/Plan2!$AE$24*100000</f>
        <v>0</v>
      </c>
      <c r="J24" s="18">
        <f>Plan2!K24/Plan2!$AE$24*100000</f>
        <v>0</v>
      </c>
      <c r="K24" s="18">
        <f>Plan2!L24/Plan2!$AE$24*100000</f>
        <v>0</v>
      </c>
      <c r="L24" s="18">
        <f>Plan2!M24/Plan2!$AE$24*100000</f>
        <v>0</v>
      </c>
      <c r="M24" s="18">
        <f>Plan2!N24/Plan2!$AE$24*100000</f>
        <v>0</v>
      </c>
      <c r="N24" s="18">
        <f>Plan2!O24/Plan2!$AE$24*100000</f>
        <v>0</v>
      </c>
      <c r="O24" s="18">
        <f>Plan2!P24/Plan2!$AE$24*100000</f>
        <v>0</v>
      </c>
      <c r="P24" s="18">
        <f>Plan2!Q24/Plan2!$AE$24*100000</f>
        <v>0</v>
      </c>
      <c r="Q24" s="18">
        <f>Plan2!R24/Plan2!$AE$24*100000</f>
        <v>0</v>
      </c>
      <c r="R24" s="18">
        <f>Plan2!S24/Plan2!$AE$24*100000</f>
        <v>0</v>
      </c>
      <c r="S24" s="18">
        <f>Plan2!T24/Plan2!$AE$24*100000</f>
        <v>0</v>
      </c>
      <c r="T24" s="18">
        <f>Plan2!U24/Plan2!$AE$24*100000</f>
        <v>0</v>
      </c>
      <c r="U24" s="18">
        <f>Plan2!V24/Plan2!$AE$24*100000</f>
        <v>0</v>
      </c>
      <c r="V24" s="18">
        <f>Plan2!W24/Plan2!$AE$24*100000</f>
        <v>0</v>
      </c>
      <c r="W24" s="18">
        <f>Plan2!X24/Plan2!$AE$24*100000</f>
        <v>0</v>
      </c>
      <c r="X24" s="18">
        <f>Plan2!Y24/Plan2!$AE$24*100000</f>
        <v>0</v>
      </c>
      <c r="Y24" s="18">
        <f>Plan2!Z24/Plan2!$AE$24*100000</f>
        <v>0</v>
      </c>
      <c r="Z24" s="18">
        <f>Plan2!AA24/Plan2!$AE$24*100000</f>
        <v>0</v>
      </c>
      <c r="AA24" s="18">
        <f>Plan2!AB24/Plan2!$AE$24*100000</f>
        <v>0</v>
      </c>
      <c r="AB24" s="10">
        <f>SUM(Plan1!AC24+Plan2!AC24)</f>
        <v>0</v>
      </c>
      <c r="AC24" s="106">
        <v>12838</v>
      </c>
      <c r="AD24" s="11">
        <f t="shared" si="0"/>
        <v>0</v>
      </c>
    </row>
    <row r="25" spans="1:30" ht="18" customHeight="1">
      <c r="A25" s="13" t="s">
        <v>47</v>
      </c>
      <c r="B25" s="18">
        <f>Plan2!C25/Plan2!$AE$25*100000</f>
        <v>0</v>
      </c>
      <c r="C25" s="18">
        <f>Plan2!D25/Plan2!$AE$25*100000</f>
        <v>0</v>
      </c>
      <c r="D25" s="18">
        <f>Plan2!E25/Plan2!$AE$25*100000</f>
        <v>0</v>
      </c>
      <c r="E25" s="18">
        <f>Plan2!F25/Plan2!$AE$25*100000</f>
        <v>0</v>
      </c>
      <c r="F25" s="18">
        <f>Plan2!G25/Plan2!$AE$25*100000</f>
        <v>0</v>
      </c>
      <c r="G25" s="18">
        <f>Plan2!H25/Plan2!$AE$25*100000</f>
        <v>0</v>
      </c>
      <c r="H25" s="18">
        <f>Plan2!I25/Plan2!$AE$25*100000</f>
        <v>0</v>
      </c>
      <c r="I25" s="18">
        <f>Plan2!J25/Plan2!$AE$25*100000</f>
        <v>0</v>
      </c>
      <c r="J25" s="18">
        <f>Plan2!K25/Plan2!$AE$25*100000</f>
        <v>0</v>
      </c>
      <c r="K25" s="18">
        <f>Plan2!L25/Plan2!$AE$25*100000</f>
        <v>0</v>
      </c>
      <c r="L25" s="18">
        <f>Plan2!M25/Plan2!$AE$25*100000</f>
        <v>0</v>
      </c>
      <c r="M25" s="18">
        <f>Plan2!N25/Plan2!$AE$25*100000</f>
        <v>0</v>
      </c>
      <c r="N25" s="18">
        <f>Plan2!O25/Plan2!$AE$25*100000</f>
        <v>0</v>
      </c>
      <c r="O25" s="18">
        <f>Plan2!P25/Plan2!$AE$25*100000</f>
        <v>0</v>
      </c>
      <c r="P25" s="18">
        <f>Plan2!Q25/Plan2!$AE$25*100000</f>
        <v>0</v>
      </c>
      <c r="Q25" s="18">
        <f>Plan2!R25/Plan2!$AE$25*100000</f>
        <v>0</v>
      </c>
      <c r="R25" s="18">
        <f>Plan2!S25/Plan2!$AE$25*100000</f>
        <v>0</v>
      </c>
      <c r="S25" s="18">
        <f>Plan2!T25/Plan2!$AE$25*100000</f>
        <v>0</v>
      </c>
      <c r="T25" s="18">
        <f>Plan2!U25/Plan2!$AE$25*100000</f>
        <v>0</v>
      </c>
      <c r="U25" s="18">
        <f>Plan2!V25/Plan2!$AE$25*100000</f>
        <v>0</v>
      </c>
      <c r="V25" s="18">
        <f>Plan2!W25/Plan2!$AE$25*100000</f>
        <v>0</v>
      </c>
      <c r="W25" s="18">
        <f>Plan2!X25/Plan2!$AE$25*100000</f>
        <v>0</v>
      </c>
      <c r="X25" s="18">
        <f>Plan2!Y25/Plan2!$AE$25*100000</f>
        <v>0</v>
      </c>
      <c r="Y25" s="18">
        <f>Plan2!Z25/Plan2!$AE$25*100000</f>
        <v>0</v>
      </c>
      <c r="Z25" s="18">
        <f>Plan2!AA25/Plan2!$AE$25*100000</f>
        <v>0</v>
      </c>
      <c r="AA25" s="18">
        <f>Plan2!AB25/Plan2!$AE$25*100000</f>
        <v>0</v>
      </c>
      <c r="AB25" s="10">
        <f>SUM(Plan1!AC25+Plan2!AC25)</f>
        <v>371</v>
      </c>
      <c r="AC25" s="106">
        <v>211649</v>
      </c>
      <c r="AD25" s="11">
        <f t="shared" si="0"/>
        <v>175.2902210735699</v>
      </c>
    </row>
    <row r="26" spans="1:30" ht="18" customHeight="1">
      <c r="A26" s="15" t="s">
        <v>48</v>
      </c>
      <c r="B26" s="18">
        <f>Plan2!C26/Plan2!$AE$26*100000</f>
        <v>0</v>
      </c>
      <c r="C26" s="18">
        <f>Plan2!D26/Plan2!$AE$26*100000</f>
        <v>0</v>
      </c>
      <c r="D26" s="18">
        <f>Plan2!E26/Plan2!$AE$26*100000</f>
        <v>0</v>
      </c>
      <c r="E26" s="18">
        <f>Plan2!F26/Plan2!$AE$26*100000</f>
        <v>0</v>
      </c>
      <c r="F26" s="18">
        <f>Plan2!G26/Plan2!$AE$26*100000</f>
        <v>0</v>
      </c>
      <c r="G26" s="18">
        <f>Plan2!H26/Plan2!$AE$26*100000</f>
        <v>0</v>
      </c>
      <c r="H26" s="18">
        <f>Plan2!I26/Plan2!$AE$26*100000</f>
        <v>0</v>
      </c>
      <c r="I26" s="18">
        <f>Plan2!J26/Plan2!$AE$26*100000</f>
        <v>0</v>
      </c>
      <c r="J26" s="18">
        <f>Plan2!K26/Plan2!$AE$26*100000</f>
        <v>0</v>
      </c>
      <c r="K26" s="18">
        <f>Plan2!L26/Plan2!$AE$26*100000</f>
        <v>0</v>
      </c>
      <c r="L26" s="18">
        <f>Plan2!M26/Plan2!$AE$26*100000</f>
        <v>0</v>
      </c>
      <c r="M26" s="18">
        <f>Plan2!N26/Plan2!$AE$26*100000</f>
        <v>0</v>
      </c>
      <c r="N26" s="18">
        <f>Plan2!O26/Plan2!$AE$26*100000</f>
        <v>0</v>
      </c>
      <c r="O26" s="18">
        <f>Plan2!P26/Plan2!$AE$26*100000</f>
        <v>0</v>
      </c>
      <c r="P26" s="18">
        <f>Plan2!Q26/Plan2!$AE$26*100000</f>
        <v>0</v>
      </c>
      <c r="Q26" s="18">
        <f>Plan2!R26/Plan2!$AE$26*100000</f>
        <v>0</v>
      </c>
      <c r="R26" s="18">
        <f>Plan2!S26/Plan2!$AE$26*100000</f>
        <v>0</v>
      </c>
      <c r="S26" s="18">
        <f>Plan2!T26/Plan2!$AE$26*100000</f>
        <v>0</v>
      </c>
      <c r="T26" s="18">
        <f>Plan2!U26/Plan2!$AE$26*100000</f>
        <v>0</v>
      </c>
      <c r="U26" s="18">
        <f>Plan2!V26/Plan2!$AE$26*100000</f>
        <v>0</v>
      </c>
      <c r="V26" s="18">
        <f>Plan2!W26/Plan2!$AE$26*100000</f>
        <v>0</v>
      </c>
      <c r="W26" s="18">
        <f>Plan2!X26/Plan2!$AE$26*100000</f>
        <v>0</v>
      </c>
      <c r="X26" s="18">
        <f>Plan2!Y26/Plan2!$AE$26*100000</f>
        <v>0</v>
      </c>
      <c r="Y26" s="18">
        <f>Plan2!Z26/Plan2!$AE$26*100000</f>
        <v>0</v>
      </c>
      <c r="Z26" s="18">
        <f>Plan2!AA26/Plan2!$AE$26*100000</f>
        <v>0</v>
      </c>
      <c r="AA26" s="18">
        <f>Plan2!AB26/Plan2!$AE$26*100000</f>
        <v>0</v>
      </c>
      <c r="AB26" s="10">
        <f>SUM(Plan1!AC26+Plan2!AC26)</f>
        <v>487</v>
      </c>
      <c r="AC26" s="106">
        <v>387368</v>
      </c>
      <c r="AD26" s="11">
        <f t="shared" si="0"/>
        <v>125.72024534809277</v>
      </c>
    </row>
    <row r="27" spans="1:30" ht="18" customHeight="1">
      <c r="A27" s="13" t="s">
        <v>49</v>
      </c>
      <c r="B27" s="18">
        <f>Plan2!C27/Plan2!$AE$27*100000</f>
        <v>0</v>
      </c>
      <c r="C27" s="18">
        <f>Plan2!D27/Plan2!$AE$27*100000</f>
        <v>0</v>
      </c>
      <c r="D27" s="18">
        <f>Plan2!E27/Plan2!$AE$27*100000</f>
        <v>0</v>
      </c>
      <c r="E27" s="18">
        <f>Plan2!F27/Plan2!$AE$27*100000</f>
        <v>0</v>
      </c>
      <c r="F27" s="18">
        <f>Plan2!G27/Plan2!$AE$27*100000</f>
        <v>0</v>
      </c>
      <c r="G27" s="18">
        <f>Plan2!H27/Plan2!$AE$27*100000</f>
        <v>0</v>
      </c>
      <c r="H27" s="18">
        <f>Plan2!I27/Plan2!$AE$27*100000</f>
        <v>0</v>
      </c>
      <c r="I27" s="18">
        <f>Plan2!J27/Plan2!$AE$27*100000</f>
        <v>0</v>
      </c>
      <c r="J27" s="18">
        <f>Plan2!K27/Plan2!$AE$27*100000</f>
        <v>0</v>
      </c>
      <c r="K27" s="18">
        <f>Plan2!L27/Plan2!$AE$27*100000</f>
        <v>0</v>
      </c>
      <c r="L27" s="18">
        <f>Plan2!M27/Plan2!$AE$27*100000</f>
        <v>0</v>
      </c>
      <c r="M27" s="18">
        <f>Plan2!N27/Plan2!$AE$27*100000</f>
        <v>0</v>
      </c>
      <c r="N27" s="18">
        <f>Plan2!O27/Plan2!$AE$27*100000</f>
        <v>0</v>
      </c>
      <c r="O27" s="18">
        <f>Plan2!P27/Plan2!$AE$27*100000</f>
        <v>0</v>
      </c>
      <c r="P27" s="18">
        <f>Plan2!Q27/Plan2!$AE$27*100000</f>
        <v>0</v>
      </c>
      <c r="Q27" s="18">
        <f>Plan2!R27/Plan2!$AE$27*100000</f>
        <v>0</v>
      </c>
      <c r="R27" s="18">
        <f>Plan2!S27/Plan2!$AE$27*100000</f>
        <v>0</v>
      </c>
      <c r="S27" s="18">
        <f>Plan2!T27/Plan2!$AE$27*100000</f>
        <v>0</v>
      </c>
      <c r="T27" s="18">
        <f>Plan2!U27/Plan2!$AE$27*100000</f>
        <v>0</v>
      </c>
      <c r="U27" s="18">
        <f>Plan2!V27/Plan2!$AE$27*100000</f>
        <v>0</v>
      </c>
      <c r="V27" s="18">
        <f>Plan2!W27/Plan2!$AE$27*100000</f>
        <v>0</v>
      </c>
      <c r="W27" s="18">
        <f>Plan2!X27/Plan2!$AE$27*100000</f>
        <v>0</v>
      </c>
      <c r="X27" s="18">
        <f>Plan2!Y27/Plan2!$AE$27*100000</f>
        <v>0</v>
      </c>
      <c r="Y27" s="18">
        <f>Plan2!Z27/Plan2!$AE$27*100000</f>
        <v>0</v>
      </c>
      <c r="Z27" s="18">
        <f>Plan2!AA27/Plan2!$AE$27*100000</f>
        <v>0</v>
      </c>
      <c r="AA27" s="18">
        <f>Plan2!AB27/Plan2!$AE$27*100000</f>
        <v>0</v>
      </c>
      <c r="AB27" s="10">
        <f>SUM(Plan1!AC27+Plan2!AC27)</f>
        <v>4</v>
      </c>
      <c r="AC27" s="106">
        <v>38304</v>
      </c>
      <c r="AD27" s="11">
        <f t="shared" si="0"/>
        <v>10.442773600668337</v>
      </c>
    </row>
    <row r="28" spans="1:30" ht="18" customHeight="1">
      <c r="A28" s="13" t="s">
        <v>50</v>
      </c>
      <c r="B28" s="18">
        <f>Plan2!C28/Plan2!$AE$28*100000</f>
        <v>0</v>
      </c>
      <c r="C28" s="18">
        <f>Plan2!D28/Plan2!$AE$28*100000</f>
        <v>0</v>
      </c>
      <c r="D28" s="18">
        <f>Plan2!E28/Plan2!$AE$28*100000</f>
        <v>0</v>
      </c>
      <c r="E28" s="18">
        <f>Plan2!F28/Plan2!$AE$28*100000</f>
        <v>0</v>
      </c>
      <c r="F28" s="18">
        <f>Plan2!G28/Plan2!$AE$28*100000</f>
        <v>0</v>
      </c>
      <c r="G28" s="18">
        <f>Plan2!H28/Plan2!$AE$28*100000</f>
        <v>0</v>
      </c>
      <c r="H28" s="18">
        <f>Plan2!I28/Plan2!$AE$28*100000</f>
        <v>0</v>
      </c>
      <c r="I28" s="18">
        <f>Plan2!J28/Plan2!$AE$28*100000</f>
        <v>0</v>
      </c>
      <c r="J28" s="18">
        <f>Plan2!K28/Plan2!$AE$28*100000</f>
        <v>0</v>
      </c>
      <c r="K28" s="18">
        <f>Plan2!L28/Plan2!$AE$28*100000</f>
        <v>0</v>
      </c>
      <c r="L28" s="18">
        <f>Plan2!M28/Plan2!$AE$28*100000</f>
        <v>0</v>
      </c>
      <c r="M28" s="18">
        <f>Plan2!N28/Plan2!$AE$28*100000</f>
        <v>0</v>
      </c>
      <c r="N28" s="18">
        <f>Plan2!O28/Plan2!$AE$28*100000</f>
        <v>0</v>
      </c>
      <c r="O28" s="18">
        <f>Plan2!P28/Plan2!$AE$28*100000</f>
        <v>0</v>
      </c>
      <c r="P28" s="18">
        <f>Plan2!Q28/Plan2!$AE$28*100000</f>
        <v>0</v>
      </c>
      <c r="Q28" s="18">
        <f>Plan2!R28/Plan2!$AE$28*100000</f>
        <v>0</v>
      </c>
      <c r="R28" s="18">
        <f>Plan2!S28/Plan2!$AE$28*100000</f>
        <v>0</v>
      </c>
      <c r="S28" s="18">
        <f>Plan2!T28/Plan2!$AE$28*100000</f>
        <v>0</v>
      </c>
      <c r="T28" s="18">
        <f>Plan2!U28/Plan2!$AE$28*100000</f>
        <v>0</v>
      </c>
      <c r="U28" s="18">
        <f>Plan2!V28/Plan2!$AE$28*100000</f>
        <v>0</v>
      </c>
      <c r="V28" s="18">
        <f>Plan2!W28/Plan2!$AE$28*100000</f>
        <v>0</v>
      </c>
      <c r="W28" s="18">
        <f>Plan2!X28/Plan2!$AE$28*100000</f>
        <v>0</v>
      </c>
      <c r="X28" s="18">
        <f>Plan2!Y28/Plan2!$AE$28*100000</f>
        <v>0</v>
      </c>
      <c r="Y28" s="18">
        <f>Plan2!Z28/Plan2!$AE$28*100000</f>
        <v>0</v>
      </c>
      <c r="Z28" s="18">
        <f>Plan2!AA28/Plan2!$AE$28*100000</f>
        <v>0</v>
      </c>
      <c r="AA28" s="18">
        <f>Plan2!AB28/Plan2!$AE$28*100000</f>
        <v>0</v>
      </c>
      <c r="AB28" s="10">
        <f>SUM(Plan1!AC28+Plan2!AC28)</f>
        <v>169</v>
      </c>
      <c r="AC28" s="106">
        <v>124525</v>
      </c>
      <c r="AD28" s="11">
        <f t="shared" si="0"/>
        <v>135.71571973499297</v>
      </c>
    </row>
    <row r="29" spans="1:30" ht="18" customHeight="1">
      <c r="A29" s="13" t="s">
        <v>51</v>
      </c>
      <c r="B29" s="18">
        <f>Plan2!C29/Plan2!$AE$29*100000</f>
        <v>0</v>
      </c>
      <c r="C29" s="18">
        <f>Plan2!D29/Plan2!$AE$29*100000</f>
        <v>0</v>
      </c>
      <c r="D29" s="18">
        <f>Plan2!E29/Plan2!$AE$29*100000</f>
        <v>0</v>
      </c>
      <c r="E29" s="18">
        <f>Plan2!F29/Plan2!$AE$29*100000</f>
        <v>0</v>
      </c>
      <c r="F29" s="18">
        <f>Plan2!G29/Plan2!$AE$29*100000</f>
        <v>0</v>
      </c>
      <c r="G29" s="18">
        <f>Plan2!H29/Plan2!$AE$29*100000</f>
        <v>0</v>
      </c>
      <c r="H29" s="18">
        <f>Plan2!I29/Plan2!$AE$29*100000</f>
        <v>0</v>
      </c>
      <c r="I29" s="18">
        <f>Plan2!J29/Plan2!$AE$29*100000</f>
        <v>0</v>
      </c>
      <c r="J29" s="18">
        <f>Plan2!K29/Plan2!$AE$29*100000</f>
        <v>0</v>
      </c>
      <c r="K29" s="18">
        <f>Plan2!L29/Plan2!$AE$29*100000</f>
        <v>0</v>
      </c>
      <c r="L29" s="18">
        <f>Plan2!M29/Plan2!$AE$29*100000</f>
        <v>0</v>
      </c>
      <c r="M29" s="18">
        <f>Plan2!N29/Plan2!$AE$29*100000</f>
        <v>0</v>
      </c>
      <c r="N29" s="18">
        <f>Plan2!O29/Plan2!$AE$29*100000</f>
        <v>0</v>
      </c>
      <c r="O29" s="18">
        <f>Plan2!P29/Plan2!$AE$29*100000</f>
        <v>0</v>
      </c>
      <c r="P29" s="18">
        <f>Plan2!Q29/Plan2!$AE$29*100000</f>
        <v>0</v>
      </c>
      <c r="Q29" s="18">
        <f>Plan2!R29/Plan2!$AE$29*100000</f>
        <v>0</v>
      </c>
      <c r="R29" s="18">
        <f>Plan2!S29/Plan2!$AE$29*100000</f>
        <v>0</v>
      </c>
      <c r="S29" s="18">
        <f>Plan2!T29/Plan2!$AE$29*100000</f>
        <v>0</v>
      </c>
      <c r="T29" s="18">
        <f>Plan2!U29/Plan2!$AE$29*100000</f>
        <v>0</v>
      </c>
      <c r="U29" s="18">
        <f>Plan2!V29/Plan2!$AE$29*100000</f>
        <v>0</v>
      </c>
      <c r="V29" s="18">
        <f>Plan2!W29/Plan2!$AE$29*100000</f>
        <v>0</v>
      </c>
      <c r="W29" s="18">
        <f>Plan2!X29/Plan2!$AE$29*100000</f>
        <v>0</v>
      </c>
      <c r="X29" s="18">
        <f>Plan2!Y29/Plan2!$AE$29*100000</f>
        <v>0</v>
      </c>
      <c r="Y29" s="18">
        <f>Plan2!Z29/Plan2!$AE$29*100000</f>
        <v>0</v>
      </c>
      <c r="Z29" s="18">
        <f>Plan2!AA29/Plan2!$AE$29*100000</f>
        <v>0</v>
      </c>
      <c r="AA29" s="18">
        <f>Plan2!AB29/Plan2!$AE$29*100000</f>
        <v>0</v>
      </c>
      <c r="AB29" s="10">
        <f>SUM(Plan1!AC29+Plan2!AC29)</f>
        <v>11</v>
      </c>
      <c r="AC29" s="106">
        <v>31574</v>
      </c>
      <c r="AD29" s="11">
        <f t="shared" si="0"/>
        <v>34.83879141065434</v>
      </c>
    </row>
    <row r="30" spans="1:30" ht="18" customHeight="1">
      <c r="A30" s="13" t="s">
        <v>52</v>
      </c>
      <c r="B30" s="18">
        <f>Plan2!C30/Plan2!$AE$30*100000</f>
        <v>0</v>
      </c>
      <c r="C30" s="18">
        <f>Plan2!D30/Plan2!$AE$30*100000</f>
        <v>0</v>
      </c>
      <c r="D30" s="18">
        <f>Plan2!E30/Plan2!$AE$30*100000</f>
        <v>0</v>
      </c>
      <c r="E30" s="18">
        <f>Plan2!F30/Plan2!$AE$30*100000</f>
        <v>0</v>
      </c>
      <c r="F30" s="18">
        <f>Plan2!G30/Plan2!$AE$30*100000</f>
        <v>0</v>
      </c>
      <c r="G30" s="18">
        <f>Plan2!H30/Plan2!$AE$30*100000</f>
        <v>0</v>
      </c>
      <c r="H30" s="18">
        <f>Plan2!I30/Plan2!$AE$30*100000</f>
        <v>0</v>
      </c>
      <c r="I30" s="18">
        <f>Plan2!J30/Plan2!$AE$30*100000</f>
        <v>0</v>
      </c>
      <c r="J30" s="18">
        <f>Plan2!K30/Plan2!$AE$30*100000</f>
        <v>0</v>
      </c>
      <c r="K30" s="18">
        <f>L12</f>
        <v>0</v>
      </c>
      <c r="L30" s="18">
        <f>Plan2!M30/Plan2!$AE$30*100000</f>
        <v>0</v>
      </c>
      <c r="M30" s="18">
        <f>Plan2!N30/Plan2!$AE$30*100000</f>
        <v>0</v>
      </c>
      <c r="N30" s="18">
        <f>Plan2!O30/Plan2!$AE$30*100000</f>
        <v>0</v>
      </c>
      <c r="O30" s="18">
        <f>Plan2!P30/Plan2!$AE$30*100000</f>
        <v>0</v>
      </c>
      <c r="P30" s="18">
        <f>Plan2!Q30/Plan2!$AE$30*100000</f>
        <v>0</v>
      </c>
      <c r="Q30" s="18">
        <f>Plan2!R30/Plan2!$AE$30*100000</f>
        <v>0</v>
      </c>
      <c r="R30" s="18">
        <f>Plan2!S30/Plan2!$AE$30*100000</f>
        <v>0</v>
      </c>
      <c r="S30" s="18">
        <f>Plan2!T30/Plan2!$AE$30*100000</f>
        <v>0</v>
      </c>
      <c r="T30" s="18">
        <f>Plan2!U30/Plan2!$AE$30*100000</f>
        <v>0</v>
      </c>
      <c r="U30" s="18">
        <f>Plan2!V30/Plan2!$AE$30*100000</f>
        <v>0</v>
      </c>
      <c r="V30" s="18">
        <f>Plan2!W30/Plan2!$AE$30*100000</f>
        <v>0</v>
      </c>
      <c r="W30" s="18">
        <f>Plan2!X30/Plan2!$AE$30*100000</f>
        <v>0</v>
      </c>
      <c r="X30" s="18">
        <f>Plan2!Y30/Plan2!$AE$30*100000</f>
        <v>0</v>
      </c>
      <c r="Y30" s="18">
        <f>Plan2!Z30/Plan2!$AE$30*100000</f>
        <v>0</v>
      </c>
      <c r="Z30" s="18">
        <f>Plan2!AA30/Plan2!$AE$30*100000</f>
        <v>0</v>
      </c>
      <c r="AA30" s="18">
        <f>Plan2!AB30/Plan2!$AE$30*100000</f>
        <v>0</v>
      </c>
      <c r="AB30" s="10">
        <f>SUM(Plan1!AC30+Plan2!AC30)</f>
        <v>2</v>
      </c>
      <c r="AC30" s="106">
        <v>12944</v>
      </c>
      <c r="AD30" s="11">
        <f t="shared" si="0"/>
        <v>15.451174289245984</v>
      </c>
    </row>
    <row r="31" spans="1:30" ht="18" customHeight="1">
      <c r="A31" s="13" t="s">
        <v>53</v>
      </c>
      <c r="B31" s="18">
        <f>Plan2!C31/Plan2!$AE$31*100000</f>
        <v>0</v>
      </c>
      <c r="C31" s="18">
        <f>Plan2!D31/Plan2!$AE$31*100000</f>
        <v>0</v>
      </c>
      <c r="D31" s="18">
        <f>Plan2!E31/Plan2!$AE$31*100000</f>
        <v>0</v>
      </c>
      <c r="E31" s="18">
        <f>Plan2!F31/Plan2!$AE$31*100000</f>
        <v>0</v>
      </c>
      <c r="F31" s="18">
        <f>Plan2!G31/Plan2!$AE$31*100000</f>
        <v>0</v>
      </c>
      <c r="G31" s="18">
        <f>Plan2!H31/Plan2!$AE$31*100000</f>
        <v>0</v>
      </c>
      <c r="H31" s="18">
        <f>Plan2!I31/Plan2!$AE$31*100000</f>
        <v>0</v>
      </c>
      <c r="I31" s="18">
        <f>Plan2!J31/Plan2!$AE$31*100000</f>
        <v>0</v>
      </c>
      <c r="J31" s="18">
        <f>Plan2!K31/Plan2!$AE$31*100000</f>
        <v>0</v>
      </c>
      <c r="K31" s="18">
        <f>Plan2!L31/Plan2!$AE$31*100000</f>
        <v>0</v>
      </c>
      <c r="L31" s="18">
        <f>Plan2!M31/Plan2!$AE$31*100000</f>
        <v>0</v>
      </c>
      <c r="M31" s="18">
        <f>Plan2!N31/Plan2!$AE$31*100000</f>
        <v>0</v>
      </c>
      <c r="N31" s="18">
        <f>Plan2!O31/Plan2!$AE$31*100000</f>
        <v>0</v>
      </c>
      <c r="O31" s="18">
        <f>Plan2!P31/Plan2!$AE$31*100000</f>
        <v>0</v>
      </c>
      <c r="P31" s="18">
        <f>Plan2!Q31/Plan2!$AE$31*100000</f>
        <v>0</v>
      </c>
      <c r="Q31" s="18">
        <f>Plan2!R31/Plan2!$AE$31*100000</f>
        <v>0</v>
      </c>
      <c r="R31" s="18">
        <f>Plan2!S31/Plan2!$AE$31*100000</f>
        <v>0</v>
      </c>
      <c r="S31" s="18">
        <f>Plan2!T31/Plan2!$AE$31*100000</f>
        <v>0</v>
      </c>
      <c r="T31" s="18">
        <f>Plan2!U31/Plan2!$AE$31*100000</f>
        <v>0</v>
      </c>
      <c r="U31" s="18">
        <f>Plan2!V31/Plan2!$AE$31*100000</f>
        <v>0</v>
      </c>
      <c r="V31" s="18">
        <f>Plan2!W31/Plan2!$AE$31*100000</f>
        <v>0</v>
      </c>
      <c r="W31" s="18">
        <f>Plan2!X31/Plan2!$AE$31*100000</f>
        <v>0</v>
      </c>
      <c r="X31" s="18">
        <f>Plan2!Y31/Plan2!$AE$31*100000</f>
        <v>0</v>
      </c>
      <c r="Y31" s="18">
        <f>Plan2!Z31/Plan2!$AE$31*100000</f>
        <v>0</v>
      </c>
      <c r="Z31" s="18">
        <f>Plan2!AA31/Plan2!$AE$31*100000</f>
        <v>0</v>
      </c>
      <c r="AA31" s="18">
        <f>Plan2!AB31/Plan2!$AE$31*100000</f>
        <v>0</v>
      </c>
      <c r="AB31" s="10">
        <f>SUM(Plan1!AC31+Plan2!AC31)</f>
        <v>1</v>
      </c>
      <c r="AC31" s="106">
        <v>4612</v>
      </c>
      <c r="AD31" s="11">
        <f t="shared" si="0"/>
        <v>21.682567215958368</v>
      </c>
    </row>
    <row r="32" spans="1:30" ht="18" customHeight="1">
      <c r="A32" s="13" t="s">
        <v>54</v>
      </c>
      <c r="B32" s="18">
        <f>Plan2!C32/Plan2!$AE$32*100000</f>
        <v>0</v>
      </c>
      <c r="C32" s="18">
        <f>Plan2!D32/Plan2!$AE$32*100000</f>
        <v>0</v>
      </c>
      <c r="D32" s="18">
        <f>Plan2!E32/Plan2!$AE$32*100000</f>
        <v>0</v>
      </c>
      <c r="E32" s="18">
        <f>Plan2!F32/Plan2!$AE$32*100000</f>
        <v>0</v>
      </c>
      <c r="F32" s="18">
        <f>Plan2!G32/Plan2!$AE$32*100000</f>
        <v>0</v>
      </c>
      <c r="G32" s="18">
        <f>Plan2!H32/Plan2!$AE$32*100000</f>
        <v>0</v>
      </c>
      <c r="H32" s="18">
        <f>Plan2!I32/Plan2!$AE$32*100000</f>
        <v>0</v>
      </c>
      <c r="I32" s="18">
        <f>Plan2!J32/Plan2!$AE$32*100000</f>
        <v>0</v>
      </c>
      <c r="J32" s="18">
        <f>Plan2!K32/Plan2!$AE$32*100000</f>
        <v>0</v>
      </c>
      <c r="K32" s="18">
        <f>Plan2!L32/Plan2!$AE$32*100000</f>
        <v>0</v>
      </c>
      <c r="L32" s="18">
        <f>Plan2!M32/Plan2!$AE$32*100000</f>
        <v>0</v>
      </c>
      <c r="M32" s="18">
        <f>Plan2!N32/Plan2!$AE$32*100000</f>
        <v>0</v>
      </c>
      <c r="N32" s="18">
        <f>Plan2!O32/Plan2!$AE$32*100000</f>
        <v>0</v>
      </c>
      <c r="O32" s="18">
        <f>Plan2!P32/Plan2!$AE$32*100000</f>
        <v>0</v>
      </c>
      <c r="P32" s="18">
        <f>Plan2!Q32/Plan2!$AE$32*100000</f>
        <v>0</v>
      </c>
      <c r="Q32" s="18">
        <f>Plan2!R32/Plan2!$AE$32*100000</f>
        <v>0</v>
      </c>
      <c r="R32" s="18">
        <f>Plan2!S32/Plan2!$AE$32*100000</f>
        <v>0</v>
      </c>
      <c r="S32" s="18">
        <f>Plan2!T32/Plan2!$AE$32*100000</f>
        <v>0</v>
      </c>
      <c r="T32" s="18">
        <f>Plan2!U32/Plan2!$AE$32*100000</f>
        <v>0</v>
      </c>
      <c r="U32" s="18">
        <f>Plan2!V32/Plan2!$AE$32*100000</f>
        <v>0</v>
      </c>
      <c r="V32" s="18">
        <f>Plan2!W32/Plan2!$AE$32*100000</f>
        <v>0</v>
      </c>
      <c r="W32" s="18">
        <f>Plan2!X32/Plan2!$AE$32*100000</f>
        <v>0</v>
      </c>
      <c r="X32" s="18">
        <f>Plan2!Y32/Plan2!$AE$32*100000</f>
        <v>0</v>
      </c>
      <c r="Y32" s="18">
        <f>Plan2!Z32/Plan2!$AE$32*100000</f>
        <v>0</v>
      </c>
      <c r="Z32" s="18">
        <f>Plan2!AA32/Plan2!$AE$32*100000</f>
        <v>0</v>
      </c>
      <c r="AA32" s="18">
        <f>Plan2!AB32/Plan2!$AE$32*100000</f>
        <v>0</v>
      </c>
      <c r="AB32" s="10">
        <f>SUM(Plan1!AC32+Plan2!AC32)</f>
        <v>14</v>
      </c>
      <c r="AC32" s="106">
        <v>34757</v>
      </c>
      <c r="AD32" s="11">
        <f t="shared" si="0"/>
        <v>40.279655896653914</v>
      </c>
    </row>
    <row r="33" spans="1:30" ht="18" customHeight="1">
      <c r="A33" s="13" t="s">
        <v>55</v>
      </c>
      <c r="B33" s="18">
        <f>Plan2!C33/Plan2!$AE$33*100000</f>
        <v>0</v>
      </c>
      <c r="C33" s="18">
        <f>Plan2!D33/Plan2!$AE$33*100000</f>
        <v>0</v>
      </c>
      <c r="D33" s="18">
        <f>Plan2!E33/Plan2!$AE$33*100000</f>
        <v>0</v>
      </c>
      <c r="E33" s="18">
        <f>Plan2!F33/Plan2!$AE$33*100000</f>
        <v>0</v>
      </c>
      <c r="F33" s="18">
        <f>Plan2!G33/Plan2!$AE$33*100000</f>
        <v>0</v>
      </c>
      <c r="G33" s="18">
        <f>Plan2!H33/Plan2!$AE$33*100000</f>
        <v>0</v>
      </c>
      <c r="H33" s="18">
        <f>Plan2!I33/Plan2!$AE$33*100000</f>
        <v>0</v>
      </c>
      <c r="I33" s="18">
        <f>Plan2!J33/Plan2!$AE$33*100000</f>
        <v>0</v>
      </c>
      <c r="J33" s="18">
        <f>Plan2!K33/Plan2!$AE$33*100000</f>
        <v>0</v>
      </c>
      <c r="K33" s="18">
        <f>Plan2!L33/Plan2!$AE$33*100000</f>
        <v>0</v>
      </c>
      <c r="L33" s="18">
        <f>Plan2!M33/Plan2!$AE$33*100000</f>
        <v>0</v>
      </c>
      <c r="M33" s="18">
        <f>Plan2!N33/Plan2!$AE$33*100000</f>
        <v>0</v>
      </c>
      <c r="N33" s="18">
        <f>Plan2!O33/Plan2!$AE$33*100000</f>
        <v>0</v>
      </c>
      <c r="O33" s="18">
        <f>Plan2!P33/Plan2!$AE$33*100000</f>
        <v>0</v>
      </c>
      <c r="P33" s="18">
        <f>Plan2!Q33/Plan2!$AE$33*100000</f>
        <v>0</v>
      </c>
      <c r="Q33" s="18">
        <f>Plan2!R33/Plan2!$AE$33*100000</f>
        <v>0</v>
      </c>
      <c r="R33" s="18">
        <f>Plan2!S33/Plan2!$AE$33*100000</f>
        <v>0</v>
      </c>
      <c r="S33" s="18">
        <f>Plan2!T33/Plan2!$AE$33*100000</f>
        <v>0</v>
      </c>
      <c r="T33" s="18">
        <f>Plan2!U33/Plan2!$AE$33*100000</f>
        <v>0</v>
      </c>
      <c r="U33" s="18">
        <f>Plan2!V33/Plan2!$AE$33*100000</f>
        <v>0</v>
      </c>
      <c r="V33" s="18">
        <f>Plan2!W33/Plan2!$AE$33*100000</f>
        <v>0</v>
      </c>
      <c r="W33" s="18">
        <f>Plan2!X33/Plan2!$AE$33*100000</f>
        <v>0</v>
      </c>
      <c r="X33" s="18">
        <f>Plan2!Y33/Plan2!$AE$33*100000</f>
        <v>0</v>
      </c>
      <c r="Y33" s="18">
        <f>Plan2!Z33/Plan2!$AE$33*100000</f>
        <v>0</v>
      </c>
      <c r="Z33" s="18">
        <f>Plan2!AA33/Plan2!$AE$33*100000</f>
        <v>0</v>
      </c>
      <c r="AA33" s="18">
        <f>Plan2!AB33/Plan2!$AE$33*100000</f>
        <v>0</v>
      </c>
      <c r="AB33" s="10">
        <f>SUM(Plan1!AC33+Plan2!AC33)</f>
        <v>0</v>
      </c>
      <c r="AC33" s="106">
        <v>6949</v>
      </c>
      <c r="AD33" s="11">
        <f t="shared" si="0"/>
        <v>0</v>
      </c>
    </row>
    <row r="34" spans="1:30" ht="18" customHeight="1">
      <c r="A34" s="13" t="s">
        <v>56</v>
      </c>
      <c r="B34" s="18">
        <f>Plan2!C34/Plan2!$AE$34*100000</f>
        <v>0</v>
      </c>
      <c r="C34" s="18">
        <f>Plan2!D34/Plan2!$AE$34*100000</f>
        <v>0</v>
      </c>
      <c r="D34" s="18">
        <f>Plan2!E34/Plan2!$AE$34*100000</f>
        <v>0</v>
      </c>
      <c r="E34" s="18">
        <f>Plan2!F34/Plan2!$AE$34*100000</f>
        <v>0</v>
      </c>
      <c r="F34" s="18">
        <f>Plan2!G34/Plan2!$AE$34*100000</f>
        <v>0</v>
      </c>
      <c r="G34" s="18">
        <f>Plan2!H34/Plan2!$AE$34*100000</f>
        <v>0</v>
      </c>
      <c r="H34" s="18">
        <f>Plan2!I34/Plan2!$AE$34*100000</f>
        <v>0</v>
      </c>
      <c r="I34" s="18">
        <f>Plan2!J34/Plan2!$AE$34*100000</f>
        <v>0</v>
      </c>
      <c r="J34" s="18">
        <f>Plan2!K34/Plan2!$AE$34*100000</f>
        <v>0</v>
      </c>
      <c r="K34" s="18">
        <f>Plan2!L34/Plan2!$AE$34*100000</f>
        <v>0</v>
      </c>
      <c r="L34" s="18">
        <f>Plan2!M34/Plan2!$AE$34*100000</f>
        <v>0</v>
      </c>
      <c r="M34" s="18">
        <f>Plan2!N34/Plan2!$AE$34*100000</f>
        <v>0</v>
      </c>
      <c r="N34" s="18">
        <f>Plan2!O34/Plan2!$AE$34*100000</f>
        <v>0</v>
      </c>
      <c r="O34" s="18">
        <f>Plan2!P34/Plan2!$AE$34*100000</f>
        <v>0</v>
      </c>
      <c r="P34" s="18">
        <f>Plan2!Q34/Plan2!$AE$34*100000</f>
        <v>0</v>
      </c>
      <c r="Q34" s="18">
        <f>Plan2!R34/Plan2!$AE$34*100000</f>
        <v>0</v>
      </c>
      <c r="R34" s="18">
        <f>Plan2!S34/Plan2!$AE$34*100000</f>
        <v>0</v>
      </c>
      <c r="S34" s="18">
        <f>Plan2!T34/Plan2!$AE$34*100000</f>
        <v>0</v>
      </c>
      <c r="T34" s="18">
        <f>Plan2!U34/Plan2!$AE$34*100000</f>
        <v>0</v>
      </c>
      <c r="U34" s="18">
        <f>Plan2!V34/Plan2!$AE$34*100000</f>
        <v>0</v>
      </c>
      <c r="V34" s="18">
        <f>Plan2!W34/Plan2!$AE$34*100000</f>
        <v>0</v>
      </c>
      <c r="W34" s="18">
        <f>Plan2!X34/Plan2!$AE$34*100000</f>
        <v>0</v>
      </c>
      <c r="X34" s="18">
        <f>Plan2!Y34/Plan2!$AE$34*100000</f>
        <v>0</v>
      </c>
      <c r="Y34" s="18">
        <f>Plan2!Z34/Plan2!$AE$34*100000</f>
        <v>0</v>
      </c>
      <c r="Z34" s="18">
        <f>Plan2!AA34/Plan2!$AE$34*100000</f>
        <v>0</v>
      </c>
      <c r="AA34" s="18">
        <f>Plan2!AB34/Plan2!$AE$34*100000</f>
        <v>0</v>
      </c>
      <c r="AB34" s="10">
        <f>SUM(Plan1!AC34+Plan2!AC34)</f>
        <v>1</v>
      </c>
      <c r="AC34" s="106">
        <v>24217</v>
      </c>
      <c r="AD34" s="11">
        <f t="shared" si="0"/>
        <v>4.129330635503985</v>
      </c>
    </row>
    <row r="35" spans="1:30" ht="18" customHeight="1">
      <c r="A35" s="13" t="s">
        <v>57</v>
      </c>
      <c r="B35" s="18">
        <f>Plan2!C35/Plan2!$AE$35*100000</f>
        <v>0</v>
      </c>
      <c r="C35" s="18">
        <f>Plan2!D35/Plan2!$AE$35*100000</f>
        <v>0</v>
      </c>
      <c r="D35" s="18">
        <f>Plan2!E35/Plan2!$AE$35*100000</f>
        <v>0</v>
      </c>
      <c r="E35" s="18">
        <f>Plan2!F35/Plan2!$AE$35*100000</f>
        <v>0</v>
      </c>
      <c r="F35" s="18">
        <f>Plan2!G35/Plan2!$AE$35*100000</f>
        <v>0</v>
      </c>
      <c r="G35" s="18">
        <f>Plan2!H35/Plan2!$AE$35*100000</f>
        <v>0</v>
      </c>
      <c r="H35" s="18">
        <f>Plan2!I35/Plan2!$AE$35*100000</f>
        <v>0</v>
      </c>
      <c r="I35" s="18">
        <f>Plan2!J35/Plan2!$AE$35*100000</f>
        <v>0</v>
      </c>
      <c r="J35" s="18">
        <f>Plan2!K35/Plan2!$AE$35*100000</f>
        <v>0</v>
      </c>
      <c r="K35" s="18">
        <f>Plan2!L35/Plan2!$AE$35*100000</f>
        <v>0</v>
      </c>
      <c r="L35" s="18">
        <f>Plan2!M35/Plan2!$AE$35*100000</f>
        <v>0</v>
      </c>
      <c r="M35" s="18">
        <f>Plan2!N35/Plan2!$AE$35*100000</f>
        <v>0</v>
      </c>
      <c r="N35" s="18">
        <f>Plan2!O35/Plan2!$AE$35*100000</f>
        <v>0</v>
      </c>
      <c r="O35" s="18">
        <f>Plan2!P35/Plan2!$AE$35*100000</f>
        <v>0</v>
      </c>
      <c r="P35" s="18">
        <f>Plan2!Q35/Plan2!$AE$35*100000</f>
        <v>0</v>
      </c>
      <c r="Q35" s="18">
        <f>Plan2!R35/Plan2!$AE$35*100000</f>
        <v>0</v>
      </c>
      <c r="R35" s="18">
        <f>Plan2!S35/Plan2!$AE$35*100000</f>
        <v>0</v>
      </c>
      <c r="S35" s="18">
        <f>Plan2!T35/Plan2!$AE$35*100000</f>
        <v>0</v>
      </c>
      <c r="T35" s="18">
        <f>Plan2!U35/Plan2!$AE$35*100000</f>
        <v>0</v>
      </c>
      <c r="U35" s="18">
        <f>Plan2!V35/Plan2!$AE$35*100000</f>
        <v>0</v>
      </c>
      <c r="V35" s="18">
        <f>Plan2!W35/Plan2!$AE$35*100000</f>
        <v>0</v>
      </c>
      <c r="W35" s="18">
        <f>Plan2!X35/Plan2!$AE$35*100000</f>
        <v>0</v>
      </c>
      <c r="X35" s="18">
        <f>Plan2!Y35/Plan2!$AE$35*100000</f>
        <v>0</v>
      </c>
      <c r="Y35" s="18">
        <f>Plan2!Z35/Plan2!$AE$35*100000</f>
        <v>0</v>
      </c>
      <c r="Z35" s="18">
        <f>Plan2!AA35/Plan2!$AE$35*100000</f>
        <v>0</v>
      </c>
      <c r="AA35" s="18">
        <f>Plan2!AB35/Plan2!$AE$35*100000</f>
        <v>0</v>
      </c>
      <c r="AB35" s="10">
        <f>SUM(Plan1!AC35+Plan2!AC35)</f>
        <v>15</v>
      </c>
      <c r="AC35" s="106">
        <v>20757</v>
      </c>
      <c r="AD35" s="11">
        <f t="shared" si="0"/>
        <v>72.26477814713108</v>
      </c>
    </row>
    <row r="36" spans="1:30" ht="18" customHeight="1">
      <c r="A36" s="13" t="s">
        <v>168</v>
      </c>
      <c r="B36" s="18">
        <f>Plan2!C36/Plan2!$AE$36*100000</f>
        <v>0</v>
      </c>
      <c r="C36" s="18">
        <f>Plan2!D36/Plan2!$AE$36*100000</f>
        <v>0</v>
      </c>
      <c r="D36" s="18">
        <f>Plan2!E36/Plan2!$AE$36*100000</f>
        <v>0</v>
      </c>
      <c r="E36" s="18">
        <f>Plan2!F36/Plan2!$AE$36*100000</f>
        <v>0</v>
      </c>
      <c r="F36" s="18">
        <f>Plan2!G36/Plan2!$AE$36*100000</f>
        <v>0</v>
      </c>
      <c r="G36" s="18">
        <f>Plan2!H36/Plan2!$AE$36*100000</f>
        <v>0</v>
      </c>
      <c r="H36" s="18">
        <f>Plan2!I36/Plan2!$AE$36*100000</f>
        <v>0</v>
      </c>
      <c r="I36" s="18">
        <f>Plan2!J36/Plan2!$AE$36*100000</f>
        <v>0</v>
      </c>
      <c r="J36" s="18">
        <f>Plan2!K36/Plan2!$AE$36*100000</f>
        <v>0</v>
      </c>
      <c r="K36" s="18">
        <f>Plan2!L36/Plan2!$AE$36*100000</f>
        <v>0</v>
      </c>
      <c r="L36" s="18">
        <f>Plan2!M36/Plan2!$AE$36*100000</f>
        <v>0</v>
      </c>
      <c r="M36" s="18">
        <f>Plan2!N36/Plan2!$AE$36*100000</f>
        <v>0</v>
      </c>
      <c r="N36" s="18">
        <f>Plan2!O36/Plan2!$AE$36*100000</f>
        <v>0</v>
      </c>
      <c r="O36" s="18">
        <f>Plan2!P36/Plan2!$AE$36*100000</f>
        <v>0</v>
      </c>
      <c r="P36" s="18">
        <f>Plan2!Q36/Plan2!$AE$36*100000</f>
        <v>0</v>
      </c>
      <c r="Q36" s="18">
        <f>Plan2!R36/Plan2!$AE$36*100000</f>
        <v>0</v>
      </c>
      <c r="R36" s="18">
        <f>Plan2!S36/Plan2!$AE$36*100000</f>
        <v>0</v>
      </c>
      <c r="S36" s="18">
        <f>Plan2!T36/Plan2!$AE$36*100000</f>
        <v>0</v>
      </c>
      <c r="T36" s="18">
        <f>Plan2!U36/Plan2!$AE$36*100000</f>
        <v>0</v>
      </c>
      <c r="U36" s="18">
        <f>Plan2!V36/Plan2!$AE$36*100000</f>
        <v>0</v>
      </c>
      <c r="V36" s="18">
        <f>Plan2!W36/Plan2!$AE$36*100000</f>
        <v>0</v>
      </c>
      <c r="W36" s="18">
        <f>Plan2!X36/Plan2!$AE$36*100000</f>
        <v>0</v>
      </c>
      <c r="X36" s="18">
        <f>Plan2!Y36/Plan2!$AE$36*100000</f>
        <v>0</v>
      </c>
      <c r="Y36" s="18">
        <f>Plan2!Z36/Plan2!$AE$36*100000</f>
        <v>0</v>
      </c>
      <c r="Z36" s="18">
        <f>Plan2!AA36/Plan2!$AE$36*100000</f>
        <v>0</v>
      </c>
      <c r="AA36" s="18">
        <f>Plan2!AB36/Plan2!$AE$36*100000</f>
        <v>0</v>
      </c>
      <c r="AB36" s="10">
        <f>SUM(Plan1!AC36+Plan2!AC36)</f>
        <v>0</v>
      </c>
      <c r="AC36" s="106">
        <v>12600</v>
      </c>
      <c r="AD36" s="11">
        <f t="shared" si="0"/>
        <v>0</v>
      </c>
    </row>
    <row r="37" spans="1:30" ht="18" customHeight="1">
      <c r="A37" s="13" t="s">
        <v>59</v>
      </c>
      <c r="B37" s="18">
        <f>Plan2!C37/Plan2!$AE$37*100000</f>
        <v>0</v>
      </c>
      <c r="C37" s="18">
        <f>Plan2!D37/Plan2!$AE$37*100000</f>
        <v>0</v>
      </c>
      <c r="D37" s="18">
        <f>Plan2!E37/Plan2!$AE$37*100000</f>
        <v>0</v>
      </c>
      <c r="E37" s="18">
        <f>Plan2!F37/Plan2!$AE$37*100000</f>
        <v>0</v>
      </c>
      <c r="F37" s="18">
        <f>Plan2!G37/Plan2!$AE$37*100000</f>
        <v>0</v>
      </c>
      <c r="G37" s="18">
        <f>Plan2!H37/Plan2!$AE$37*100000</f>
        <v>0</v>
      </c>
      <c r="H37" s="18">
        <f>Plan2!I37/Plan2!$AE$37*100000</f>
        <v>0</v>
      </c>
      <c r="I37" s="18">
        <f>Plan2!J37/Plan2!$AE$37*100000</f>
        <v>0</v>
      </c>
      <c r="J37" s="18">
        <f>Plan2!K37/Plan2!$AE$37*100000</f>
        <v>0</v>
      </c>
      <c r="K37" s="18">
        <f>Plan2!L37/Plan2!$AE$37*100000</f>
        <v>0</v>
      </c>
      <c r="L37" s="18">
        <f>Plan2!M37/Plan2!$AE$37*100000</f>
        <v>0</v>
      </c>
      <c r="M37" s="18">
        <f>Plan2!N37/Plan2!$AE$37*100000</f>
        <v>0</v>
      </c>
      <c r="N37" s="18">
        <f>Plan2!O37/Plan2!$AE$37*100000</f>
        <v>0</v>
      </c>
      <c r="O37" s="18">
        <f>Plan2!P37/Plan2!$AE$37*100000</f>
        <v>0</v>
      </c>
      <c r="P37" s="18">
        <f>Plan2!Q37/Plan2!$AE$37*100000</f>
        <v>0</v>
      </c>
      <c r="Q37" s="18">
        <f>Plan2!R37/Plan2!$AE$37*100000</f>
        <v>0</v>
      </c>
      <c r="R37" s="18">
        <f>Plan2!S37/Plan2!$AE$37*100000</f>
        <v>0</v>
      </c>
      <c r="S37" s="18">
        <f>Plan2!T37/Plan2!$AE$37*100000</f>
        <v>0</v>
      </c>
      <c r="T37" s="18">
        <f>Plan2!U37/Plan2!$AE$37*100000</f>
        <v>0</v>
      </c>
      <c r="U37" s="18">
        <f>Plan2!V37/Plan2!$AE$37*100000</f>
        <v>0</v>
      </c>
      <c r="V37" s="18">
        <f>Plan2!W37/Plan2!$AE$37*100000</f>
        <v>0</v>
      </c>
      <c r="W37" s="18">
        <f>Plan2!X37/Plan2!$AE$37*100000</f>
        <v>0</v>
      </c>
      <c r="X37" s="18">
        <f>Plan2!Y37/Plan2!$AE$37*100000</f>
        <v>0</v>
      </c>
      <c r="Y37" s="18">
        <f>Plan2!Z37/Plan2!$AE$37*100000</f>
        <v>0</v>
      </c>
      <c r="Z37" s="18">
        <f>Plan2!AA37/Plan2!$AE$37*100000</f>
        <v>0</v>
      </c>
      <c r="AA37" s="18">
        <f>Plan2!AB37/Plan2!$AE$37*100000</f>
        <v>0</v>
      </c>
      <c r="AB37" s="10">
        <f>SUM(Plan1!AC37+Plan2!AC37)</f>
        <v>24</v>
      </c>
      <c r="AC37" s="106">
        <v>31201</v>
      </c>
      <c r="AD37" s="11">
        <f t="shared" si="0"/>
        <v>76.92061151886158</v>
      </c>
    </row>
    <row r="38" spans="1:30" ht="18" customHeight="1">
      <c r="A38" s="15" t="s">
        <v>60</v>
      </c>
      <c r="B38" s="18">
        <f>Plan2!C38/Plan2!$AE$38*100000</f>
        <v>0</v>
      </c>
      <c r="C38" s="18">
        <f>Plan2!D38/Plan2!$AE$38*100000</f>
        <v>0</v>
      </c>
      <c r="D38" s="18">
        <f>Plan2!E38/Plan2!$AE$38*100000</f>
        <v>0</v>
      </c>
      <c r="E38" s="18">
        <f>Plan2!F38/Plan2!$AE$38*100000</f>
        <v>0</v>
      </c>
      <c r="F38" s="18">
        <f>Plan2!G38/Plan2!$AE$38*100000</f>
        <v>0</v>
      </c>
      <c r="G38" s="18">
        <f>Plan2!H38/Plan2!$AE$38*100000</f>
        <v>0</v>
      </c>
      <c r="H38" s="18">
        <f>Plan2!I38/Plan2!$AE$38*100000</f>
        <v>0</v>
      </c>
      <c r="I38" s="18">
        <f>Plan2!J38/Plan2!$AE$38*100000</f>
        <v>0</v>
      </c>
      <c r="J38" s="18">
        <f>Plan2!K38/Plan2!$AE$38*100000</f>
        <v>0</v>
      </c>
      <c r="K38" s="18">
        <f>Plan2!L38/Plan2!$AE$38*100000</f>
        <v>0</v>
      </c>
      <c r="L38" s="18">
        <f>Plan2!M38/Plan2!$AE$38*100000</f>
        <v>0</v>
      </c>
      <c r="M38" s="18">
        <f>Plan2!N38/Plan2!$AE$38*100000</f>
        <v>0</v>
      </c>
      <c r="N38" s="18">
        <f>Plan2!O38/Plan2!$AE$38*100000</f>
        <v>0</v>
      </c>
      <c r="O38" s="18">
        <f>Plan2!P38/Plan2!$AE$38*100000</f>
        <v>0</v>
      </c>
      <c r="P38" s="18">
        <f>Plan2!Q38/Plan2!$AE$38*100000</f>
        <v>0</v>
      </c>
      <c r="Q38" s="18">
        <f>Plan2!R38/Plan2!$AE$38*100000</f>
        <v>0</v>
      </c>
      <c r="R38" s="18">
        <f>Plan2!S38/Plan2!$AE$38*100000</f>
        <v>0</v>
      </c>
      <c r="S38" s="18">
        <f>Plan2!T38/Plan2!$AE$38*100000</f>
        <v>0</v>
      </c>
      <c r="T38" s="18">
        <f>Plan2!U38/Plan2!$AE$38*100000</f>
        <v>0</v>
      </c>
      <c r="U38" s="18">
        <f>Plan2!V38/Plan2!$AE$38*100000</f>
        <v>0</v>
      </c>
      <c r="V38" s="18">
        <f>Plan2!W38/Plan2!$AE$38*100000</f>
        <v>0</v>
      </c>
      <c r="W38" s="18">
        <f>Plan2!X38/Plan2!$AE$38*100000</f>
        <v>0</v>
      </c>
      <c r="X38" s="18">
        <f>Plan2!Y38/Plan2!$AE$38*100000</f>
        <v>0</v>
      </c>
      <c r="Y38" s="18">
        <f>Plan2!Z38/Plan2!$AE$38*100000</f>
        <v>0</v>
      </c>
      <c r="Z38" s="18">
        <f>Plan2!AA38/Plan2!$AE$38*100000</f>
        <v>0</v>
      </c>
      <c r="AA38" s="18">
        <f>Plan2!AB38/Plan2!$AE$38*100000</f>
        <v>0</v>
      </c>
      <c r="AB38" s="10">
        <f>SUM(Plan1!AC38+Plan2!AC38)</f>
        <v>39</v>
      </c>
      <c r="AC38" s="106">
        <v>123166</v>
      </c>
      <c r="AD38" s="11">
        <f t="shared" si="0"/>
        <v>31.664582758228732</v>
      </c>
    </row>
    <row r="39" spans="1:30" ht="18" customHeight="1">
      <c r="A39" s="13" t="s">
        <v>61</v>
      </c>
      <c r="B39" s="18">
        <f>Plan2!C39/Plan2!$AE$39*100000</f>
        <v>0</v>
      </c>
      <c r="C39" s="18">
        <f>Plan2!D39/Plan2!$AE$39*100000</f>
        <v>0</v>
      </c>
      <c r="D39" s="18">
        <f>Plan2!E39/Plan2!$AE$39*100000</f>
        <v>0</v>
      </c>
      <c r="E39" s="18">
        <f>Plan2!F39/Plan2!$AE$39*100000</f>
        <v>0</v>
      </c>
      <c r="F39" s="18">
        <f>Plan2!G39/Plan2!$AE$39*100000</f>
        <v>0</v>
      </c>
      <c r="G39" s="18">
        <f>Plan2!H39/Plan2!$AE$39*100000</f>
        <v>0</v>
      </c>
      <c r="H39" s="18">
        <f>Plan2!I39/Plan2!$AE$39*100000</f>
        <v>0</v>
      </c>
      <c r="I39" s="18">
        <f>Plan2!J39/Plan2!$AE$39*100000</f>
        <v>0</v>
      </c>
      <c r="J39" s="18">
        <f>Plan2!K39/Plan2!$AE$39*100000</f>
        <v>0</v>
      </c>
      <c r="K39" s="18">
        <f>Plan2!L39/Plan2!$AE$39*100000</f>
        <v>0</v>
      </c>
      <c r="L39" s="18">
        <f>Plan2!M39/Plan2!$AE$39*100000</f>
        <v>0</v>
      </c>
      <c r="M39" s="18">
        <f>Plan2!N39/Plan2!$AE$39*100000</f>
        <v>0</v>
      </c>
      <c r="N39" s="18">
        <f>Plan2!O39/Plan2!$AE$39*100000</f>
        <v>0</v>
      </c>
      <c r="O39" s="18">
        <f>Plan2!P39/Plan2!$AE$39*100000</f>
        <v>0</v>
      </c>
      <c r="P39" s="18">
        <f>Plan2!Q39/Plan2!$AE$39*100000</f>
        <v>0</v>
      </c>
      <c r="Q39" s="18">
        <f>Plan2!R39/Plan2!$AE$39*100000</f>
        <v>0</v>
      </c>
      <c r="R39" s="18">
        <f>Plan2!S39/Plan2!$AE$39*100000</f>
        <v>0</v>
      </c>
      <c r="S39" s="18">
        <f>Plan2!T39/Plan2!$AE$39*100000</f>
        <v>0</v>
      </c>
      <c r="T39" s="18">
        <f>Plan2!U39/Plan2!$AE$39*100000</f>
        <v>0</v>
      </c>
      <c r="U39" s="18">
        <f>Plan2!V39/Plan2!$AE$39*100000</f>
        <v>0</v>
      </c>
      <c r="V39" s="18">
        <f>Plan2!W39/Plan2!$AE$39*100000</f>
        <v>0</v>
      </c>
      <c r="W39" s="18">
        <f>Plan2!X39/Plan2!$AE$39*100000</f>
        <v>0</v>
      </c>
      <c r="X39" s="18">
        <f>Plan2!Y39/Plan2!$AE$39*100000</f>
        <v>0</v>
      </c>
      <c r="Y39" s="18">
        <f>Plan2!Z39/Plan2!$AE$39*100000</f>
        <v>0</v>
      </c>
      <c r="Z39" s="18">
        <f>Plan2!AA39/Plan2!$AE$39*100000</f>
        <v>0</v>
      </c>
      <c r="AA39" s="18">
        <f>Plan2!AB39/Plan2!$AE$39*100000</f>
        <v>0</v>
      </c>
      <c r="AB39" s="10">
        <f>SUM(Plan1!AC39+Plan2!AC39)</f>
        <v>5</v>
      </c>
      <c r="AC39" s="106">
        <v>25882</v>
      </c>
      <c r="AD39" s="11">
        <f t="shared" si="0"/>
        <v>19.318445251526157</v>
      </c>
    </row>
    <row r="40" spans="1:30" ht="18" customHeight="1">
      <c r="A40" s="13" t="s">
        <v>62</v>
      </c>
      <c r="B40" s="18">
        <f>Plan2!C40/Plan2!$AE$40*100000</f>
        <v>0</v>
      </c>
      <c r="C40" s="18">
        <f>Plan2!D40/Plan2!$AE$40*100000</f>
        <v>0</v>
      </c>
      <c r="D40" s="18">
        <f>Plan2!E40/Plan2!$AE$40*100000</f>
        <v>0</v>
      </c>
      <c r="E40" s="18">
        <f>Plan2!F40/Plan2!$AE$40*100000</f>
        <v>0</v>
      </c>
      <c r="F40" s="18">
        <f>Plan2!G40/Plan2!$AE$40*100000</f>
        <v>0</v>
      </c>
      <c r="G40" s="18">
        <f>Plan2!H40/Plan2!$AE$40*100000</f>
        <v>0</v>
      </c>
      <c r="H40" s="18">
        <f>Plan2!I40/Plan2!$AE$40*100000</f>
        <v>0</v>
      </c>
      <c r="I40" s="18">
        <f>Plan2!J40/Plan2!$AE$40*100000</f>
        <v>0</v>
      </c>
      <c r="J40" s="18">
        <f>Plan2!K40/Plan2!$AE$40*100000</f>
        <v>0</v>
      </c>
      <c r="K40" s="18">
        <f>Plan2!L40/Plan2!$AE$40*100000</f>
        <v>0</v>
      </c>
      <c r="L40" s="18">
        <f>Plan2!M40/Plan2!$AE$40*100000</f>
        <v>0</v>
      </c>
      <c r="M40" s="18">
        <f>Plan2!N40/Plan2!$AE$40*100000</f>
        <v>0</v>
      </c>
      <c r="N40" s="18">
        <f>Plan2!O40/Plan2!$AE$40*100000</f>
        <v>0</v>
      </c>
      <c r="O40" s="18">
        <f>Plan2!P40/Plan2!$AE$40*100000</f>
        <v>0</v>
      </c>
      <c r="P40" s="18">
        <f>Plan2!Q40/Plan2!$AE$40*100000</f>
        <v>0</v>
      </c>
      <c r="Q40" s="18">
        <f>Plan2!R40/Plan2!$AE$40*100000</f>
        <v>0</v>
      </c>
      <c r="R40" s="18">
        <f>Plan2!S40/Plan2!$AE$40*100000</f>
        <v>0</v>
      </c>
      <c r="S40" s="18">
        <f>Plan2!T40/Plan2!$AE$40*100000</f>
        <v>0</v>
      </c>
      <c r="T40" s="18">
        <f>Plan2!U40/Plan2!$AE$40*100000</f>
        <v>0</v>
      </c>
      <c r="U40" s="18">
        <f>Plan2!V40/Plan2!$AE$40*100000</f>
        <v>0</v>
      </c>
      <c r="V40" s="18">
        <f>Plan2!W40/Plan2!$AE$40*100000</f>
        <v>0</v>
      </c>
      <c r="W40" s="18">
        <f>Plan2!X40/Plan2!$AE$40*100000</f>
        <v>0</v>
      </c>
      <c r="X40" s="18">
        <f>Plan2!Y40/Plan2!$AE$40*100000</f>
        <v>0</v>
      </c>
      <c r="Y40" s="18">
        <f>Plan2!Z40/Plan2!$AE$40*100000</f>
        <v>0</v>
      </c>
      <c r="Z40" s="18">
        <f>Plan2!AA40/Plan2!$AE$40*100000</f>
        <v>0</v>
      </c>
      <c r="AA40" s="18">
        <f>Plan2!AB40/Plan2!$AE$40*100000</f>
        <v>0</v>
      </c>
      <c r="AB40" s="10">
        <f>SUM(Plan1!AC40+Plan2!AC40)</f>
        <v>21</v>
      </c>
      <c r="AC40" s="106">
        <v>12581</v>
      </c>
      <c r="AD40" s="11">
        <f t="shared" si="0"/>
        <v>166.91836896908035</v>
      </c>
    </row>
    <row r="41" spans="1:30" ht="18" customHeight="1">
      <c r="A41" s="13" t="s">
        <v>63</v>
      </c>
      <c r="B41" s="18">
        <f>Plan2!C41/Plan2!$AE$41*100000</f>
        <v>0</v>
      </c>
      <c r="C41" s="18">
        <f>Plan2!D41/Plan2!$AE$41*100000</f>
        <v>0</v>
      </c>
      <c r="D41" s="18">
        <f>Plan2!E41/Plan2!$AE$41*100000</f>
        <v>0</v>
      </c>
      <c r="E41" s="18">
        <f>Plan2!F41/Plan2!$AE$41*100000</f>
        <v>0</v>
      </c>
      <c r="F41" s="18">
        <f>Plan2!G41/Plan2!$AE$41*100000</f>
        <v>0</v>
      </c>
      <c r="G41" s="18">
        <f>Plan2!H41/Plan2!$AE$41*100000</f>
        <v>0</v>
      </c>
      <c r="H41" s="18">
        <f>Plan2!I41/Plan2!$AE$41*100000</f>
        <v>0</v>
      </c>
      <c r="I41" s="18">
        <f>Plan2!J41/Plan2!$AE$41*100000</f>
        <v>0</v>
      </c>
      <c r="J41" s="18">
        <f>Plan2!K41/Plan2!$AE$41*100000</f>
        <v>0</v>
      </c>
      <c r="K41" s="18">
        <f>Plan2!L41/Plan2!$AE$41*100000</f>
        <v>0</v>
      </c>
      <c r="L41" s="18">
        <f>Plan2!M41/Plan2!$AE$41*100000</f>
        <v>0</v>
      </c>
      <c r="M41" s="18">
        <f>Plan2!N41/Plan2!$AE$41*100000</f>
        <v>0</v>
      </c>
      <c r="N41" s="18">
        <f>Plan2!O41/Plan2!$AE$41*100000</f>
        <v>0</v>
      </c>
      <c r="O41" s="18">
        <f>Plan2!P41/Plan2!$AE$41*100000</f>
        <v>0</v>
      </c>
      <c r="P41" s="18">
        <f>Plan2!Q41/Plan2!$AE$41*100000</f>
        <v>0</v>
      </c>
      <c r="Q41" s="18">
        <f>Plan2!R41/Plan2!$AE$41*100000</f>
        <v>0</v>
      </c>
      <c r="R41" s="18">
        <f>Plan2!S41/Plan2!$AE$41*100000</f>
        <v>0</v>
      </c>
      <c r="S41" s="18">
        <f>Plan2!T41/Plan2!$AE$41*100000</f>
        <v>0</v>
      </c>
      <c r="T41" s="18">
        <f>Plan2!U41/Plan2!$AE$41*100000</f>
        <v>0</v>
      </c>
      <c r="U41" s="18">
        <f>Plan2!V41/Plan2!$AE$41*100000</f>
        <v>0</v>
      </c>
      <c r="V41" s="18">
        <f>Plan2!W41/Plan2!$AE$41*100000</f>
        <v>0</v>
      </c>
      <c r="W41" s="18">
        <f>Plan2!X41/Plan2!$AE$41*100000</f>
        <v>0</v>
      </c>
      <c r="X41" s="18">
        <f>Plan2!Y41/Plan2!$AE$41*100000</f>
        <v>0</v>
      </c>
      <c r="Y41" s="18">
        <f>Plan2!Z41/Plan2!$AE$41*100000</f>
        <v>0</v>
      </c>
      <c r="Z41" s="18">
        <f>Plan2!AA41/Plan2!$AE$41*100000</f>
        <v>0</v>
      </c>
      <c r="AA41" s="18">
        <f>Plan2!AB41/Plan2!$AE$41*100000</f>
        <v>0</v>
      </c>
      <c r="AB41" s="10">
        <f>SUM(Plan1!AC41+Plan2!AC41)</f>
        <v>0</v>
      </c>
      <c r="AC41" s="106">
        <v>9373</v>
      </c>
      <c r="AD41" s="11">
        <f t="shared" si="0"/>
        <v>0</v>
      </c>
    </row>
    <row r="42" spans="1:30" ht="18" customHeight="1">
      <c r="A42" s="13" t="s">
        <v>64</v>
      </c>
      <c r="B42" s="18">
        <f>Plan2!C42/Plan2!$AE$42*100000</f>
        <v>0</v>
      </c>
      <c r="C42" s="18">
        <f>Plan2!D42/Plan2!$AE$42*100000</f>
        <v>0</v>
      </c>
      <c r="D42" s="18">
        <f>Plan2!E42/Plan2!$AE$42*100000</f>
        <v>0</v>
      </c>
      <c r="E42" s="18">
        <f>Plan2!F42/Plan2!$AE$42*100000</f>
        <v>0</v>
      </c>
      <c r="F42" s="18">
        <f>Plan2!G42/Plan2!$AE$42*100000</f>
        <v>0</v>
      </c>
      <c r="G42" s="18">
        <f>Plan2!H42/Plan2!$AE$42*100000</f>
        <v>0</v>
      </c>
      <c r="H42" s="18">
        <f>Plan2!I42/Plan2!$AE$42*100000</f>
        <v>0</v>
      </c>
      <c r="I42" s="18">
        <f>Plan2!J42/Plan2!$AE$42*100000</f>
        <v>0</v>
      </c>
      <c r="J42" s="18">
        <f>Plan2!K42/Plan2!$AE$42*100000</f>
        <v>0</v>
      </c>
      <c r="K42" s="18">
        <f>Plan2!L42/Plan2!$AE$42*100000</f>
        <v>0</v>
      </c>
      <c r="L42" s="18">
        <f>Plan2!M42/Plan2!$AE$42*100000</f>
        <v>0</v>
      </c>
      <c r="M42" s="18">
        <f>Plan2!N42/Plan2!$AE$42*100000</f>
        <v>0</v>
      </c>
      <c r="N42" s="18">
        <f>Plan2!O42/Plan2!$AE$42*100000</f>
        <v>0</v>
      </c>
      <c r="O42" s="18">
        <f>Plan2!P42/Plan2!$AE$42*100000</f>
        <v>0</v>
      </c>
      <c r="P42" s="18">
        <f>Plan2!Q42/Plan2!$AE$42*100000</f>
        <v>0</v>
      </c>
      <c r="Q42" s="18">
        <f>Plan2!R42/Plan2!$AE$42*100000</f>
        <v>0</v>
      </c>
      <c r="R42" s="18">
        <f>Plan2!S42/Plan2!$AE$42*100000</f>
        <v>0</v>
      </c>
      <c r="S42" s="18">
        <f>Plan2!T42/Plan2!$AE$42*100000</f>
        <v>0</v>
      </c>
      <c r="T42" s="18">
        <f>Plan2!U42/Plan2!$AE$42*100000</f>
        <v>0</v>
      </c>
      <c r="U42" s="18">
        <f>Plan2!V42/Plan2!$AE$42*100000</f>
        <v>0</v>
      </c>
      <c r="V42" s="18">
        <f>Plan2!W42/Plan2!$AE$42*100000</f>
        <v>0</v>
      </c>
      <c r="W42" s="18">
        <f>Plan2!X42/Plan2!$AE$42*100000</f>
        <v>0</v>
      </c>
      <c r="X42" s="18">
        <f>Plan2!Y42/Plan2!$AE$42*100000</f>
        <v>0</v>
      </c>
      <c r="Y42" s="18">
        <f>Plan2!Z42/Plan2!$AE$42*100000</f>
        <v>0</v>
      </c>
      <c r="Z42" s="18">
        <f>Plan2!AA42/Plan2!$AE$42*100000</f>
        <v>0</v>
      </c>
      <c r="AA42" s="18">
        <f>Plan2!AB42/Plan2!$AE$42*100000</f>
        <v>0</v>
      </c>
      <c r="AB42" s="10">
        <f>SUM(Plan1!AC42+Plan2!AC42)</f>
        <v>20</v>
      </c>
      <c r="AC42" s="106">
        <v>14016</v>
      </c>
      <c r="AD42" s="11">
        <f t="shared" si="0"/>
        <v>142.69406392694063</v>
      </c>
    </row>
    <row r="43" spans="1:30" ht="18" customHeight="1">
      <c r="A43" s="13" t="s">
        <v>65</v>
      </c>
      <c r="B43" s="18">
        <f>Plan2!C43/Plan2!$AE$43*100000</f>
        <v>0</v>
      </c>
      <c r="C43" s="18">
        <f>Plan2!D43/Plan2!$AE$43*100000</f>
        <v>0</v>
      </c>
      <c r="D43" s="18">
        <f>Plan2!E43/Plan2!$AE$43*100000</f>
        <v>0</v>
      </c>
      <c r="E43" s="18">
        <f>Plan2!F43/Plan2!$AE$43*100000</f>
        <v>0</v>
      </c>
      <c r="F43" s="18">
        <f>Plan2!G43/Plan2!$AE$43*100000</f>
        <v>0</v>
      </c>
      <c r="G43" s="18">
        <f>Plan2!H43/Plan2!$AE$43*100000</f>
        <v>0</v>
      </c>
      <c r="H43" s="18">
        <f>Plan2!I43/Plan2!$AE$43*100000</f>
        <v>0</v>
      </c>
      <c r="I43" s="18">
        <f>Plan2!J43/Plan2!$AE$43*100000</f>
        <v>0</v>
      </c>
      <c r="J43" s="18">
        <f>Plan2!K43/Plan2!$AE$43*100000</f>
        <v>0</v>
      </c>
      <c r="K43" s="18">
        <f>Plan2!L43/Plan2!$AE$43*100000</f>
        <v>0</v>
      </c>
      <c r="L43" s="18">
        <f>Plan2!M43/Plan2!$AE$43*100000</f>
        <v>0</v>
      </c>
      <c r="M43" s="18">
        <f>Plan2!N43/Plan2!$AE$43*100000</f>
        <v>0</v>
      </c>
      <c r="N43" s="18">
        <f>Plan2!O43/Plan2!$AE$43*100000</f>
        <v>0</v>
      </c>
      <c r="O43" s="18">
        <f>Plan2!P43/Plan2!$AE$43*100000</f>
        <v>0</v>
      </c>
      <c r="P43" s="18">
        <f>Plan2!Q43/Plan2!$AE$43*100000</f>
        <v>0</v>
      </c>
      <c r="Q43" s="18">
        <f>Plan2!R43/Plan2!$AE$43*100000</f>
        <v>0</v>
      </c>
      <c r="R43" s="18">
        <f>Plan2!S43/Plan2!$AE$43*100000</f>
        <v>0</v>
      </c>
      <c r="S43" s="18">
        <f>Plan2!T43/Plan2!$AE$43*100000</f>
        <v>0</v>
      </c>
      <c r="T43" s="18">
        <f>Plan2!U43/Plan2!$AE$43*100000</f>
        <v>0</v>
      </c>
      <c r="U43" s="18">
        <f>Plan2!V43/Plan2!$AE$43*100000</f>
        <v>0</v>
      </c>
      <c r="V43" s="18">
        <f>Plan2!W43/Plan2!$AE$43*100000</f>
        <v>0</v>
      </c>
      <c r="W43" s="18">
        <f>Plan2!X43/Plan2!$AE$43*100000</f>
        <v>0</v>
      </c>
      <c r="X43" s="18">
        <f>Plan2!Y43/Plan2!$AE$43*100000</f>
        <v>0</v>
      </c>
      <c r="Y43" s="18">
        <f>Plan2!Z43/Plan2!$AE$43*100000</f>
        <v>0</v>
      </c>
      <c r="Z43" s="18">
        <f>Plan2!AA43/Plan2!$AE$43*100000</f>
        <v>0</v>
      </c>
      <c r="AA43" s="18">
        <f>Plan2!AB43/Plan2!$AE$43*100000</f>
        <v>0</v>
      </c>
      <c r="AB43" s="10">
        <f>SUM(Plan1!AC43+Plan2!AC43)</f>
        <v>1</v>
      </c>
      <c r="AC43" s="106">
        <v>13380</v>
      </c>
      <c r="AD43" s="11">
        <f t="shared" si="0"/>
        <v>7.473841554559043</v>
      </c>
    </row>
    <row r="44" spans="1:30" ht="18" customHeight="1">
      <c r="A44" s="13" t="s">
        <v>66</v>
      </c>
      <c r="B44" s="18">
        <f>Plan2!C44/Plan2!$AE$44*100000</f>
        <v>0</v>
      </c>
      <c r="C44" s="18">
        <f>Plan2!D44/Plan2!$AE$44*100000</f>
        <v>0</v>
      </c>
      <c r="D44" s="18">
        <f>Plan2!E44/Plan2!$AE$44*100000</f>
        <v>0</v>
      </c>
      <c r="E44" s="18">
        <f>Plan2!F44/Plan2!$AE$44*100000</f>
        <v>0</v>
      </c>
      <c r="F44" s="18">
        <f>Plan2!G44/Plan2!$AE$44*100000</f>
        <v>0</v>
      </c>
      <c r="G44" s="18">
        <f>Plan2!H44/Plan2!$AE$44*100000</f>
        <v>0</v>
      </c>
      <c r="H44" s="18">
        <f>Plan2!I44/Plan2!$AE$44*100000</f>
        <v>0</v>
      </c>
      <c r="I44" s="18">
        <f>Plan2!J44/Plan2!$AE$44*100000</f>
        <v>0</v>
      </c>
      <c r="J44" s="18">
        <f>Plan2!K44/Plan2!$AE$44*100000</f>
        <v>0</v>
      </c>
      <c r="K44" s="18">
        <f>Plan2!L44/Plan2!$AE$44*100000</f>
        <v>0</v>
      </c>
      <c r="L44" s="18">
        <f>Plan2!M44/Plan2!$AE$44*100000</f>
        <v>0</v>
      </c>
      <c r="M44" s="18">
        <f>Plan2!N44/Plan2!$AE$44*100000</f>
        <v>0</v>
      </c>
      <c r="N44" s="18">
        <f>Plan2!O44/Plan2!$AE$44*100000</f>
        <v>0</v>
      </c>
      <c r="O44" s="18">
        <f>Plan2!P44/Plan2!$AE$44*100000</f>
        <v>0</v>
      </c>
      <c r="P44" s="18">
        <f>Plan2!Q44/Plan2!$AE$44*100000</f>
        <v>0</v>
      </c>
      <c r="Q44" s="18">
        <f>Plan2!R44/Plan2!$AE$44*100000</f>
        <v>0</v>
      </c>
      <c r="R44" s="18">
        <f>Plan2!S44/Plan2!$AE$44*100000</f>
        <v>0</v>
      </c>
      <c r="S44" s="18">
        <f>Plan2!T44/Plan2!$AE$44*100000</f>
        <v>0</v>
      </c>
      <c r="T44" s="18">
        <f>Plan2!U44/Plan2!$AE$44*100000</f>
        <v>0</v>
      </c>
      <c r="U44" s="18">
        <f>Plan2!V44/Plan2!$AE$44*100000</f>
        <v>0</v>
      </c>
      <c r="V44" s="18">
        <f>Plan2!W44/Plan2!$AE$44*100000</f>
        <v>0</v>
      </c>
      <c r="W44" s="18">
        <f>Plan2!X44/Plan2!$AE$44*100000</f>
        <v>0</v>
      </c>
      <c r="X44" s="18">
        <f>Plan2!Y44/Plan2!$AE$44*100000</f>
        <v>0</v>
      </c>
      <c r="Y44" s="18">
        <f>Plan2!Z44/Plan2!$AE$44*100000</f>
        <v>0</v>
      </c>
      <c r="Z44" s="18">
        <f>Plan2!AA44/Plan2!$AE$44*100000</f>
        <v>0</v>
      </c>
      <c r="AA44" s="18">
        <f>Plan2!AB44/Plan2!$AE$44*100000</f>
        <v>0</v>
      </c>
      <c r="AB44" s="10">
        <f>SUM(Plan1!AC44+Plan2!AC44)</f>
        <v>4</v>
      </c>
      <c r="AC44" s="106">
        <v>14815</v>
      </c>
      <c r="AD44" s="11">
        <f t="shared" si="0"/>
        <v>26.999662504218698</v>
      </c>
    </row>
    <row r="45" spans="1:30" ht="18" customHeight="1">
      <c r="A45" s="13" t="s">
        <v>67</v>
      </c>
      <c r="B45" s="18">
        <f>Plan2!C45/Plan2!$AE$45*100000</f>
        <v>0</v>
      </c>
      <c r="C45" s="18">
        <f>Plan2!D45/Plan2!$AE$45*100000</f>
        <v>0</v>
      </c>
      <c r="D45" s="18">
        <f>Plan2!E45/Plan2!$AE$45*100000</f>
        <v>0</v>
      </c>
      <c r="E45" s="18">
        <f>Plan2!F45/Plan2!$AE$45*100000</f>
        <v>0</v>
      </c>
      <c r="F45" s="18">
        <f>Plan2!G45/Plan2!$AE$45*100000</f>
        <v>0</v>
      </c>
      <c r="G45" s="18">
        <f>Plan2!H45/Plan2!$AE$45*100000</f>
        <v>0</v>
      </c>
      <c r="H45" s="18">
        <f>Plan2!I45/Plan2!$AE$45*100000</f>
        <v>0</v>
      </c>
      <c r="I45" s="18">
        <f>Plan2!J45/Plan2!$AE$45*100000</f>
        <v>0</v>
      </c>
      <c r="J45" s="18">
        <f>Plan2!K45/Plan2!$AE$45*100000</f>
        <v>0</v>
      </c>
      <c r="K45" s="18">
        <f>Plan2!L45/Plan2!$AE$45*100000</f>
        <v>0</v>
      </c>
      <c r="L45" s="18">
        <f>Plan2!M45/Plan2!$AE$45*100000</f>
        <v>0</v>
      </c>
      <c r="M45" s="18">
        <f>Plan2!N45/Plan2!$AE$45*100000</f>
        <v>0</v>
      </c>
      <c r="N45" s="18">
        <f>Plan2!O45/Plan2!$AE$45*100000</f>
        <v>0</v>
      </c>
      <c r="O45" s="18">
        <f>Plan2!P45/Plan2!$AE$45*100000</f>
        <v>0</v>
      </c>
      <c r="P45" s="18">
        <f>Plan2!Q45/Plan2!$AE$45*100000</f>
        <v>0</v>
      </c>
      <c r="Q45" s="18">
        <f>Plan2!R45/Plan2!$AE$45*100000</f>
        <v>0</v>
      </c>
      <c r="R45" s="18">
        <f>Plan2!S45/Plan2!$AE$45*100000</f>
        <v>0</v>
      </c>
      <c r="S45" s="18">
        <f>Plan2!T45/Plan2!$AE$45*100000</f>
        <v>0</v>
      </c>
      <c r="T45" s="18">
        <f>Plan2!U45/Plan2!$AE$45*100000</f>
        <v>0</v>
      </c>
      <c r="U45" s="18">
        <f>Plan2!V45/Plan2!$AE$45*100000</f>
        <v>0</v>
      </c>
      <c r="V45" s="18">
        <f>Plan2!W45/Plan2!$AE$45*100000</f>
        <v>0</v>
      </c>
      <c r="W45" s="18">
        <f>Plan2!X45/Plan2!$AE$45*100000</f>
        <v>0</v>
      </c>
      <c r="X45" s="18">
        <f>Plan2!Y45/Plan2!$AE$45*100000</f>
        <v>0</v>
      </c>
      <c r="Y45" s="18">
        <f>Plan2!Z45/Plan2!$AE$45*100000</f>
        <v>0</v>
      </c>
      <c r="Z45" s="18">
        <f>Plan2!AA45/Plan2!$AE$45*100000</f>
        <v>0</v>
      </c>
      <c r="AA45" s="18">
        <f>Plan2!AB45/Plan2!$AE$45*100000</f>
        <v>0</v>
      </c>
      <c r="AB45" s="10">
        <f>SUM(Plan1!AC45+Plan2!AC45)</f>
        <v>36</v>
      </c>
      <c r="AC45" s="106">
        <v>34628</v>
      </c>
      <c r="AD45" s="11">
        <f t="shared" si="0"/>
        <v>103.96211158599976</v>
      </c>
    </row>
    <row r="46" spans="1:30" ht="18" customHeight="1">
      <c r="A46" s="13" t="s">
        <v>68</v>
      </c>
      <c r="B46" s="18">
        <f>Plan2!C46/Plan2!$AE$46*100000</f>
        <v>0</v>
      </c>
      <c r="C46" s="18">
        <f>Plan2!D46/Plan2!$AE$46*100000</f>
        <v>0</v>
      </c>
      <c r="D46" s="18">
        <f>Plan2!E46/Plan2!$AE$46*100000</f>
        <v>0</v>
      </c>
      <c r="E46" s="18">
        <f>Plan2!F46/Plan2!$AE$46*100000</f>
        <v>0</v>
      </c>
      <c r="F46" s="18">
        <f>Plan2!G46/Plan2!$AE$46*100000</f>
        <v>0</v>
      </c>
      <c r="G46" s="18">
        <f>Plan2!H46/Plan2!$AE$46*100000</f>
        <v>0</v>
      </c>
      <c r="H46" s="18">
        <f>Plan2!I46/Plan2!$AE$46*100000</f>
        <v>0</v>
      </c>
      <c r="I46" s="18">
        <f>Plan2!J46/Plan2!$AE$46*100000</f>
        <v>0</v>
      </c>
      <c r="J46" s="18">
        <f>Plan2!K46/Plan2!$AE$46*100000</f>
        <v>0</v>
      </c>
      <c r="K46" s="18">
        <f>Plan2!L46/Plan2!$AE$46*100000</f>
        <v>0</v>
      </c>
      <c r="L46" s="18">
        <f>Plan2!M46/Plan2!$AE$46*100000</f>
        <v>0</v>
      </c>
      <c r="M46" s="18">
        <f>Plan2!N46/Plan2!$AE$46*100000</f>
        <v>0</v>
      </c>
      <c r="N46" s="18">
        <f>Plan2!O46/Plan2!$AE$46*100000</f>
        <v>0</v>
      </c>
      <c r="O46" s="18">
        <f>Plan2!P46/Plan2!$AE$46*100000</f>
        <v>0</v>
      </c>
      <c r="P46" s="18">
        <f>Plan2!Q46/Plan2!$AE$46*100000</f>
        <v>0</v>
      </c>
      <c r="Q46" s="18">
        <f>Plan2!R46/Plan2!$AE$46*100000</f>
        <v>0</v>
      </c>
      <c r="R46" s="18">
        <f>Plan2!S46/Plan2!$AE$46*100000</f>
        <v>0</v>
      </c>
      <c r="S46" s="18">
        <f>Plan2!T46/Plan2!$AE$46*100000</f>
        <v>0</v>
      </c>
      <c r="T46" s="18">
        <f>Plan2!U46/Plan2!$AE$46*100000</f>
        <v>0</v>
      </c>
      <c r="U46" s="18">
        <f>Plan2!V46/Plan2!$AE$46*100000</f>
        <v>0</v>
      </c>
      <c r="V46" s="18">
        <f>Plan2!W46/Plan2!$AE$46*100000</f>
        <v>0</v>
      </c>
      <c r="W46" s="18">
        <f>Plan2!X46/Plan2!$AE$46*100000</f>
        <v>0</v>
      </c>
      <c r="X46" s="18">
        <f>Plan2!Y46/Plan2!$AE$46*100000</f>
        <v>0</v>
      </c>
      <c r="Y46" s="18">
        <f>Plan2!Z46/Plan2!$AE$46*100000</f>
        <v>0</v>
      </c>
      <c r="Z46" s="18">
        <f>Plan2!AA46/Plan2!$AE$46*100000</f>
        <v>0</v>
      </c>
      <c r="AA46" s="18">
        <f>Plan2!AB46/Plan2!$AE$46*100000</f>
        <v>0</v>
      </c>
      <c r="AB46" s="10">
        <f>SUM(Plan1!AC46+Plan2!AC46)</f>
        <v>2</v>
      </c>
      <c r="AC46" s="106">
        <v>11231</v>
      </c>
      <c r="AD46" s="11">
        <f t="shared" si="0"/>
        <v>17.80785326328911</v>
      </c>
    </row>
    <row r="47" spans="1:30" ht="18" customHeight="1">
      <c r="A47" s="13" t="s">
        <v>69</v>
      </c>
      <c r="B47" s="18">
        <f>Plan2!C47/Plan2!$AE$47*100000</f>
        <v>0</v>
      </c>
      <c r="C47" s="18">
        <f>Plan2!D47/Plan2!$AE$47*100000</f>
        <v>0</v>
      </c>
      <c r="D47" s="18">
        <f>Plan2!E47/Plan2!$AE$47*100000</f>
        <v>0</v>
      </c>
      <c r="E47" s="18">
        <f>Plan2!F47/Plan2!$AE$47*100000</f>
        <v>0</v>
      </c>
      <c r="F47" s="18">
        <f>Plan2!G47/Plan2!$AE$47*100000</f>
        <v>0</v>
      </c>
      <c r="G47" s="18">
        <f>Plan2!H47/Plan2!$AE$47*100000</f>
        <v>0</v>
      </c>
      <c r="H47" s="18">
        <f>Plan2!I47/Plan2!$AE$47*100000</f>
        <v>0</v>
      </c>
      <c r="I47" s="18">
        <f>Plan2!J47/Plan2!$AE$47*100000</f>
        <v>0</v>
      </c>
      <c r="J47" s="18">
        <f>Plan2!K47/Plan2!$AE$47*100000</f>
        <v>0</v>
      </c>
      <c r="K47" s="18">
        <f>Plan2!L47/Plan2!$AE$47*100000</f>
        <v>0</v>
      </c>
      <c r="L47" s="18">
        <f>Plan2!M47/Plan2!$AE$47*100000</f>
        <v>0</v>
      </c>
      <c r="M47" s="18">
        <f>Plan2!N47/Plan2!$AE$47*100000</f>
        <v>0</v>
      </c>
      <c r="N47" s="18">
        <f>Plan2!O47/Plan2!$AE$47*100000</f>
        <v>0</v>
      </c>
      <c r="O47" s="18">
        <f>Plan2!P47/Plan2!$AE$47*100000</f>
        <v>0</v>
      </c>
      <c r="P47" s="18">
        <f>Plan2!Q47/Plan2!$AE$47*100000</f>
        <v>0</v>
      </c>
      <c r="Q47" s="18">
        <f>Plan2!R47/Plan2!$AE$47*100000</f>
        <v>0</v>
      </c>
      <c r="R47" s="18">
        <f>Plan2!S47/Plan2!$AE$47*100000</f>
        <v>0</v>
      </c>
      <c r="S47" s="18">
        <f>Plan2!T47/Plan2!$AE$47*100000</f>
        <v>0</v>
      </c>
      <c r="T47" s="18">
        <f>Plan2!U47/Plan2!$AE$47*100000</f>
        <v>0</v>
      </c>
      <c r="U47" s="18">
        <f>Plan2!V47/Plan2!$AE$47*100000</f>
        <v>0</v>
      </c>
      <c r="V47" s="18">
        <f>Plan2!W47/Plan2!$AE$47*100000</f>
        <v>0</v>
      </c>
      <c r="W47" s="18">
        <f>Plan2!X47/Plan2!$AE$47*100000</f>
        <v>0</v>
      </c>
      <c r="X47" s="18">
        <f>Plan2!Y47/Plan2!$AE$47*100000</f>
        <v>0</v>
      </c>
      <c r="Y47" s="18">
        <f>Plan2!Z47/Plan2!$AE$47*100000</f>
        <v>0</v>
      </c>
      <c r="Z47" s="18">
        <f>Plan2!AA47/Plan2!$AE$47*100000</f>
        <v>0</v>
      </c>
      <c r="AA47" s="18">
        <f>Plan2!AB47/Plan2!$AE$47*100000</f>
        <v>0</v>
      </c>
      <c r="AB47" s="10">
        <f>SUM(Plan1!AC47+Plan2!AC47)</f>
        <v>3</v>
      </c>
      <c r="AC47" s="106">
        <v>29896</v>
      </c>
      <c r="AD47" s="11">
        <f t="shared" si="0"/>
        <v>10.034787262510035</v>
      </c>
    </row>
    <row r="48" spans="1:30" ht="18" customHeight="1">
      <c r="A48" s="13" t="s">
        <v>70</v>
      </c>
      <c r="B48" s="18">
        <f>Plan2!C48/Plan2!$AE$48*100000</f>
        <v>0</v>
      </c>
      <c r="C48" s="18">
        <f>Plan2!D48/Plan2!$AE$48*100000</f>
        <v>0</v>
      </c>
      <c r="D48" s="18">
        <f>Plan2!E48/Plan2!$AE$48*100000</f>
        <v>0</v>
      </c>
      <c r="E48" s="18">
        <f>Plan2!F48/Plan2!$AE$48*100000</f>
        <v>0</v>
      </c>
      <c r="F48" s="18">
        <f>Plan2!G48/Plan2!$AE$48*100000</f>
        <v>0</v>
      </c>
      <c r="G48" s="18">
        <f>Plan2!H48/Plan2!$AE$48*100000</f>
        <v>0</v>
      </c>
      <c r="H48" s="18">
        <f>Plan2!I48/Plan2!$AE$48*100000</f>
        <v>0</v>
      </c>
      <c r="I48" s="18">
        <f>Plan2!J48/Plan2!$AE$48*100000</f>
        <v>0</v>
      </c>
      <c r="J48" s="18">
        <f>Plan2!K48/Plan2!$AE$48*100000</f>
        <v>0</v>
      </c>
      <c r="K48" s="18">
        <f>Plan2!L48/Plan2!$AE$48*100000</f>
        <v>0</v>
      </c>
      <c r="L48" s="18">
        <f>Plan2!M48/Plan2!$AE$48*100000</f>
        <v>0</v>
      </c>
      <c r="M48" s="18">
        <f>Plan2!N48/Plan2!$AE$48*100000</f>
        <v>0</v>
      </c>
      <c r="N48" s="18">
        <f>Plan2!O48/Plan2!$AE$48*100000</f>
        <v>0</v>
      </c>
      <c r="O48" s="18">
        <f>Plan2!P48/Plan2!$AE$48*100000</f>
        <v>0</v>
      </c>
      <c r="P48" s="18">
        <f>Plan2!Q48/Plan2!$AE$48*100000</f>
        <v>0</v>
      </c>
      <c r="Q48" s="18">
        <f>Plan2!R48/Plan2!$AE$48*100000</f>
        <v>0</v>
      </c>
      <c r="R48" s="18">
        <f>Plan2!S48/Plan2!$AE$48*100000</f>
        <v>0</v>
      </c>
      <c r="S48" s="18">
        <f>Plan2!T48/Plan2!$AE$48*100000</f>
        <v>0</v>
      </c>
      <c r="T48" s="18">
        <f>Plan2!U48/Plan2!$AE$48*100000</f>
        <v>0</v>
      </c>
      <c r="U48" s="18">
        <f>Plan2!V48/Plan2!$AE$48*100000</f>
        <v>0</v>
      </c>
      <c r="V48" s="18">
        <f>Plan2!W48/Plan2!$AE$48*100000</f>
        <v>0</v>
      </c>
      <c r="W48" s="18">
        <f>Plan2!X48/Plan2!$AE$48*100000</f>
        <v>0</v>
      </c>
      <c r="X48" s="18">
        <f>Plan2!Y48/Plan2!$AE$48*100000</f>
        <v>0</v>
      </c>
      <c r="Y48" s="18">
        <f>Plan2!Z48/Plan2!$AE$48*100000</f>
        <v>0</v>
      </c>
      <c r="Z48" s="18">
        <f>Plan2!AA48/Plan2!$AE$48*100000</f>
        <v>0</v>
      </c>
      <c r="AA48" s="18">
        <f>Plan2!AB48/Plan2!$AE$48*100000</f>
        <v>0</v>
      </c>
      <c r="AB48" s="10">
        <f>SUM(Plan1!AC48+Plan2!AC48)</f>
        <v>59</v>
      </c>
      <c r="AC48" s="106">
        <v>29642</v>
      </c>
      <c r="AD48" s="11">
        <f t="shared" si="0"/>
        <v>199.04190000674717</v>
      </c>
    </row>
    <row r="49" spans="1:30" ht="18" customHeight="1">
      <c r="A49" s="13" t="s">
        <v>71</v>
      </c>
      <c r="B49" s="18">
        <f>Plan2!C49/Plan2!$AE$49*100000</f>
        <v>0</v>
      </c>
      <c r="C49" s="18">
        <f>Plan2!D49/Plan2!$AE$49*100000</f>
        <v>0</v>
      </c>
      <c r="D49" s="18">
        <f>Plan2!E49/Plan2!$AE$49*100000</f>
        <v>0</v>
      </c>
      <c r="E49" s="18">
        <f>Plan2!F49/Plan2!$AE$49*100000</f>
        <v>0</v>
      </c>
      <c r="F49" s="18">
        <f>Plan2!G49/Plan2!$AE$49*100000</f>
        <v>0</v>
      </c>
      <c r="G49" s="18">
        <f>Plan2!H49/Plan2!$AE$49*100000</f>
        <v>0</v>
      </c>
      <c r="H49" s="18">
        <f>Plan2!I49/Plan2!$AE$49*100000</f>
        <v>0</v>
      </c>
      <c r="I49" s="18">
        <f>Plan2!J49/Plan2!$AE$49*100000</f>
        <v>0</v>
      </c>
      <c r="J49" s="18">
        <f>Plan2!K49/Plan2!$AE$49*100000</f>
        <v>0</v>
      </c>
      <c r="K49" s="18">
        <f>Plan2!L49/Plan2!$AE$49*100000</f>
        <v>0</v>
      </c>
      <c r="L49" s="18">
        <f>Plan2!M49/Plan2!$AE$49*100000</f>
        <v>0</v>
      </c>
      <c r="M49" s="18">
        <f>Plan2!N49/Plan2!$AE$49*100000</f>
        <v>0</v>
      </c>
      <c r="N49" s="18">
        <f>Plan2!O49/Plan2!$AE$49*100000</f>
        <v>0</v>
      </c>
      <c r="O49" s="18">
        <f>Plan2!P49/Plan2!$AE$49*100000</f>
        <v>0</v>
      </c>
      <c r="P49" s="18">
        <f>Plan2!Q49/Plan2!$AE$49*100000</f>
        <v>0</v>
      </c>
      <c r="Q49" s="18">
        <f>Plan2!R49/Plan2!$AE$49*100000</f>
        <v>0</v>
      </c>
      <c r="R49" s="18">
        <f>Plan2!S49/Plan2!$AE$49*100000</f>
        <v>0</v>
      </c>
      <c r="S49" s="18">
        <f>Plan2!T49/Plan2!$AE$49*100000</f>
        <v>0</v>
      </c>
      <c r="T49" s="18">
        <f>Plan2!U49/Plan2!$AE$49*100000</f>
        <v>0</v>
      </c>
      <c r="U49" s="18">
        <f>Plan2!V49/Plan2!$AE$49*100000</f>
        <v>0</v>
      </c>
      <c r="V49" s="18">
        <f>Plan2!W49/Plan2!$AE$49*100000</f>
        <v>0</v>
      </c>
      <c r="W49" s="18">
        <f>Plan2!X49/Plan2!$AE$49*100000</f>
        <v>0</v>
      </c>
      <c r="X49" s="18">
        <f>Plan2!Y49/Plan2!$AE$49*100000</f>
        <v>0</v>
      </c>
      <c r="Y49" s="18">
        <f>Plan2!Z49/Plan2!$AE$49*100000</f>
        <v>0</v>
      </c>
      <c r="Z49" s="18">
        <f>Plan2!AA49/Plan2!$AE$49*100000</f>
        <v>0</v>
      </c>
      <c r="AA49" s="18">
        <f>Plan2!AB49/Plan2!$AE$49*100000</f>
        <v>0</v>
      </c>
      <c r="AB49" s="10">
        <f>SUM(Plan1!AC49+Plan2!AC49)</f>
        <v>3</v>
      </c>
      <c r="AC49" s="106">
        <v>12036</v>
      </c>
      <c r="AD49" s="11">
        <f t="shared" si="0"/>
        <v>24.92522432701894</v>
      </c>
    </row>
    <row r="50" spans="1:30" ht="18" customHeight="1">
      <c r="A50" s="13" t="s">
        <v>72</v>
      </c>
      <c r="B50" s="18">
        <f>Plan2!C50/Plan2!$AE$50*100000</f>
        <v>0</v>
      </c>
      <c r="C50" s="18">
        <f>Plan2!D50/Plan2!$AE$50*100000</f>
        <v>0</v>
      </c>
      <c r="D50" s="18">
        <f>Plan2!E50/Plan2!$AE$50*100000</f>
        <v>0</v>
      </c>
      <c r="E50" s="18">
        <f>Plan2!F50/Plan2!$AE$50*100000</f>
        <v>0</v>
      </c>
      <c r="F50" s="18">
        <f>Plan2!G50/Plan2!$AE$50*100000</f>
        <v>0</v>
      </c>
      <c r="G50" s="18">
        <f>Plan2!H50/Plan2!$AE$50*100000</f>
        <v>0</v>
      </c>
      <c r="H50" s="18">
        <f>Plan2!I50/Plan2!$AE$50*100000</f>
        <v>0</v>
      </c>
      <c r="I50" s="18">
        <f>Plan2!J50/Plan2!$AE$50*100000</f>
        <v>0</v>
      </c>
      <c r="J50" s="18">
        <f>Plan2!K50/Plan2!$AE$50*100000</f>
        <v>0</v>
      </c>
      <c r="K50" s="18">
        <f>Plan2!L50/Plan2!$AE$50*100000</f>
        <v>0</v>
      </c>
      <c r="L50" s="18">
        <f>Plan2!M50/Plan2!$AE$50*100000</f>
        <v>0</v>
      </c>
      <c r="M50" s="18">
        <f>Plan2!N50/Plan2!$AE$50*100000</f>
        <v>0</v>
      </c>
      <c r="N50" s="18">
        <f>Plan2!O50/Plan2!$AE$50*100000</f>
        <v>0</v>
      </c>
      <c r="O50" s="18">
        <f>Plan2!P50/Plan2!$AE$50*100000</f>
        <v>0</v>
      </c>
      <c r="P50" s="18">
        <f>Plan2!Q50/Plan2!$AE$50*100000</f>
        <v>0</v>
      </c>
      <c r="Q50" s="18">
        <f>Plan2!R50/Plan2!$AE$50*100000</f>
        <v>0</v>
      </c>
      <c r="R50" s="18">
        <f>Plan2!S50/Plan2!$AE$50*100000</f>
        <v>0</v>
      </c>
      <c r="S50" s="18">
        <f>Plan2!T50/Plan2!$AE$50*100000</f>
        <v>0</v>
      </c>
      <c r="T50" s="18">
        <f>Plan2!U50/Plan2!$AE$50*100000</f>
        <v>0</v>
      </c>
      <c r="U50" s="18">
        <f>Plan2!V50/Plan2!$AE$50*100000</f>
        <v>0</v>
      </c>
      <c r="V50" s="18">
        <f>Plan2!W50/Plan2!$AE$50*100000</f>
        <v>0</v>
      </c>
      <c r="W50" s="18">
        <f>Plan2!X50/Plan2!$AE$50*100000</f>
        <v>0</v>
      </c>
      <c r="X50" s="18">
        <f>Plan2!Y50/Plan2!$AE$50*100000</f>
        <v>0</v>
      </c>
      <c r="Y50" s="18">
        <f>Plan2!Z50/Plan2!$AE$50*100000</f>
        <v>0</v>
      </c>
      <c r="Z50" s="18">
        <f>Plan2!AA50/Plan2!$AE$50*100000</f>
        <v>0</v>
      </c>
      <c r="AA50" s="18">
        <f>Plan2!AB50/Plan2!$AE$50*100000</f>
        <v>0</v>
      </c>
      <c r="AB50" s="10">
        <f>SUM(Plan1!AC50+Plan2!AC50)</f>
        <v>16</v>
      </c>
      <c r="AC50" s="106">
        <v>17168</v>
      </c>
      <c r="AD50" s="11">
        <f t="shared" si="0"/>
        <v>93.19664492078286</v>
      </c>
    </row>
    <row r="51" spans="1:30" ht="18" customHeight="1">
      <c r="A51" s="13" t="s">
        <v>73</v>
      </c>
      <c r="B51" s="18">
        <f>Plan2!C51/Plan2!$AE$51*100000</f>
        <v>0</v>
      </c>
      <c r="C51" s="18">
        <f>Plan2!D51/Plan2!$AE$51*100000</f>
        <v>0</v>
      </c>
      <c r="D51" s="18">
        <f>Plan2!E51/Plan2!$AE$51*100000</f>
        <v>0</v>
      </c>
      <c r="E51" s="18">
        <f>Plan2!F51/Plan2!$AE$51*100000</f>
        <v>0</v>
      </c>
      <c r="F51" s="18">
        <f>Plan2!G51/Plan2!$AE$51*100000</f>
        <v>0</v>
      </c>
      <c r="G51" s="18">
        <f>Plan2!H51/Plan2!$AE$51*100000</f>
        <v>0</v>
      </c>
      <c r="H51" s="18">
        <f>Plan2!I51/Plan2!$AE$51*100000</f>
        <v>0</v>
      </c>
      <c r="I51" s="18">
        <f>Plan2!J51/Plan2!$AE$51*100000</f>
        <v>0</v>
      </c>
      <c r="J51" s="18">
        <f>Plan2!K51/Plan2!$AE$51*100000</f>
        <v>0</v>
      </c>
      <c r="K51" s="18">
        <f>Plan2!L51/Plan2!$AE$51*100000</f>
        <v>0</v>
      </c>
      <c r="L51" s="18">
        <f>Plan2!M51/Plan2!$AE$51*100000</f>
        <v>0</v>
      </c>
      <c r="M51" s="18">
        <f>Plan2!N51/Plan2!$AE$51*100000</f>
        <v>0</v>
      </c>
      <c r="N51" s="18">
        <f>Plan2!O51/Plan2!$AE$51*100000</f>
        <v>0</v>
      </c>
      <c r="O51" s="18">
        <f>Plan2!P51/Plan2!$AE$51*100000</f>
        <v>0</v>
      </c>
      <c r="P51" s="18">
        <f>Plan2!Q51/Plan2!$AE$51*100000</f>
        <v>0</v>
      </c>
      <c r="Q51" s="18">
        <f>Plan2!R51/Plan2!$AE$51*100000</f>
        <v>0</v>
      </c>
      <c r="R51" s="18">
        <f>Plan2!S51/Plan2!$AE$51*100000</f>
        <v>0</v>
      </c>
      <c r="S51" s="18">
        <f>Plan2!T51/Plan2!$AE$51*100000</f>
        <v>0</v>
      </c>
      <c r="T51" s="18">
        <f>Plan2!U51/Plan2!$AE$51*100000</f>
        <v>0</v>
      </c>
      <c r="U51" s="18">
        <f>Plan2!V51/Plan2!$AE$51*100000</f>
        <v>0</v>
      </c>
      <c r="V51" s="18">
        <f>Plan2!W51/Plan2!$AE$51*100000</f>
        <v>0</v>
      </c>
      <c r="W51" s="18">
        <f>Plan2!X51/Plan2!$AE$51*100000</f>
        <v>0</v>
      </c>
      <c r="X51" s="18">
        <f>Plan2!Y51/Plan2!$AE$51*100000</f>
        <v>0</v>
      </c>
      <c r="Y51" s="18">
        <f>Plan2!Z51/Plan2!$AE$51*100000</f>
        <v>0</v>
      </c>
      <c r="Z51" s="18">
        <f>Plan2!AA51/Plan2!$AE$51*100000</f>
        <v>0</v>
      </c>
      <c r="AA51" s="18">
        <f>Plan2!AB51/Plan2!$AE$51*100000</f>
        <v>0</v>
      </c>
      <c r="AB51" s="10">
        <f>SUM(Plan1!AC51+Plan2!AC51)</f>
        <v>9</v>
      </c>
      <c r="AC51" s="106">
        <v>11457</v>
      </c>
      <c r="AD51" s="11">
        <f t="shared" si="0"/>
        <v>78.55459544383346</v>
      </c>
    </row>
    <row r="52" spans="1:30" ht="18" customHeight="1">
      <c r="A52" s="15" t="s">
        <v>74</v>
      </c>
      <c r="B52" s="18">
        <f>Plan2!C52/Plan2!$AE$52*100000</f>
        <v>0</v>
      </c>
      <c r="C52" s="18">
        <f>Plan2!D52/Plan2!$AE$52*100000</f>
        <v>0</v>
      </c>
      <c r="D52" s="18">
        <f>Plan2!E52/Plan2!$AE$52*100000</f>
        <v>0</v>
      </c>
      <c r="E52" s="18">
        <f>Plan2!F52/Plan2!$AE$52*100000</f>
        <v>0</v>
      </c>
      <c r="F52" s="18">
        <f>Plan2!G52/Plan2!$AE$52*100000</f>
        <v>0</v>
      </c>
      <c r="G52" s="18">
        <f>Plan2!H52/Plan2!$AE$52*100000</f>
        <v>0</v>
      </c>
      <c r="H52" s="18">
        <f>Plan2!I52/Plan2!$AE$52*100000</f>
        <v>0</v>
      </c>
      <c r="I52" s="18">
        <f>Plan2!J52/Plan2!$AE$52*100000</f>
        <v>0</v>
      </c>
      <c r="J52" s="18">
        <f>Plan2!K52/Plan2!$AE$52*100000</f>
        <v>0</v>
      </c>
      <c r="K52" s="18">
        <f>Plan2!L52/Plan2!$AE$52*100000</f>
        <v>0</v>
      </c>
      <c r="L52" s="18">
        <f>Plan2!M52/Plan2!$AE$52*100000</f>
        <v>0</v>
      </c>
      <c r="M52" s="18">
        <f>Plan2!N52/Plan2!$AE$52*100000</f>
        <v>0</v>
      </c>
      <c r="N52" s="18">
        <f>Plan2!O52/Plan2!$AE$52*100000</f>
        <v>0</v>
      </c>
      <c r="O52" s="18">
        <f>Plan2!P52/Plan2!$AE$52*100000</f>
        <v>0</v>
      </c>
      <c r="P52" s="18">
        <f>Plan2!Q52/Plan2!$AE$52*100000</f>
        <v>0</v>
      </c>
      <c r="Q52" s="18">
        <f>Plan2!R52/Plan2!$AE$52*100000</f>
        <v>0</v>
      </c>
      <c r="R52" s="18">
        <f>Plan2!S52/Plan2!$AE$52*100000</f>
        <v>0</v>
      </c>
      <c r="S52" s="18">
        <f>Plan2!T52/Plan2!$AE$52*100000</f>
        <v>0</v>
      </c>
      <c r="T52" s="18">
        <f>Plan2!U52/Plan2!$AE$52*100000</f>
        <v>0</v>
      </c>
      <c r="U52" s="18">
        <f>Plan2!V52/Plan2!$AE$52*100000</f>
        <v>0</v>
      </c>
      <c r="V52" s="18">
        <f>Plan2!W52/Plan2!$AE$52*100000</f>
        <v>0</v>
      </c>
      <c r="W52" s="18">
        <f>Plan2!X52/Plan2!$AE$52*100000</f>
        <v>0</v>
      </c>
      <c r="X52" s="18">
        <f>Plan2!Y52/Plan2!$AE$52*100000</f>
        <v>0</v>
      </c>
      <c r="Y52" s="18">
        <f>Plan2!Z52/Plan2!$AE$52*100000</f>
        <v>0</v>
      </c>
      <c r="Z52" s="18">
        <f>Plan2!AA52/Plan2!$AE$52*100000</f>
        <v>0</v>
      </c>
      <c r="AA52" s="18">
        <f>Plan2!AB52/Plan2!$AE$52*100000</f>
        <v>0</v>
      </c>
      <c r="AB52" s="10">
        <f>SUM(Plan1!AC52+Plan2!AC52)</f>
        <v>940</v>
      </c>
      <c r="AC52" s="106">
        <v>169048</v>
      </c>
      <c r="AD52" s="11">
        <f t="shared" si="0"/>
        <v>556.0550849462875</v>
      </c>
    </row>
    <row r="53" spans="1:30" ht="18" customHeight="1">
      <c r="A53" s="13" t="s">
        <v>75</v>
      </c>
      <c r="B53" s="18">
        <f>Plan2!C53/Plan2!$AE$53*100000</f>
        <v>0</v>
      </c>
      <c r="C53" s="18">
        <f>Plan2!D53/Plan2!$AE$53*100000</f>
        <v>0</v>
      </c>
      <c r="D53" s="18">
        <f>Plan2!E53/Plan2!$AE$53*100000</f>
        <v>0</v>
      </c>
      <c r="E53" s="18">
        <f>Plan2!F53/Plan2!$AE$53*100000</f>
        <v>0</v>
      </c>
      <c r="F53" s="18">
        <f>Plan2!G53/Plan2!$AE$53*100000</f>
        <v>0</v>
      </c>
      <c r="G53" s="18">
        <f>Plan2!H53/Plan2!$AE$53*100000</f>
        <v>0</v>
      </c>
      <c r="H53" s="18">
        <f>Plan2!I53/Plan2!$AE$53*100000</f>
        <v>0</v>
      </c>
      <c r="I53" s="18">
        <f>Plan2!J53/Plan2!$AE$53*100000</f>
        <v>0</v>
      </c>
      <c r="J53" s="18">
        <f>Plan2!K53/Plan2!$AE$53*100000</f>
        <v>0</v>
      </c>
      <c r="K53" s="18">
        <f>Plan2!L53/Plan2!$AE$53*100000</f>
        <v>0</v>
      </c>
      <c r="L53" s="18">
        <f>Plan2!M53/Plan2!$AE$53*100000</f>
        <v>0</v>
      </c>
      <c r="M53" s="18">
        <f>Plan2!N53/Plan2!$AE$53*100000</f>
        <v>0</v>
      </c>
      <c r="N53" s="18">
        <f>Plan2!O53/Plan2!$AE$53*100000</f>
        <v>0</v>
      </c>
      <c r="O53" s="18">
        <f>Plan2!P53/Plan2!$AE$53*100000</f>
        <v>0</v>
      </c>
      <c r="P53" s="18">
        <f>Plan2!Q53/Plan2!$AE$53*100000</f>
        <v>0</v>
      </c>
      <c r="Q53" s="18">
        <f>Plan2!R53/Plan2!$AE$53*100000</f>
        <v>0</v>
      </c>
      <c r="R53" s="18">
        <f>Plan2!S53/Plan2!$AE$53*100000</f>
        <v>0</v>
      </c>
      <c r="S53" s="18">
        <f>Plan2!T53/Plan2!$AE$53*100000</f>
        <v>0</v>
      </c>
      <c r="T53" s="18">
        <f>Plan2!U53/Plan2!$AE$53*100000</f>
        <v>0</v>
      </c>
      <c r="U53" s="18">
        <f>Plan2!V53/Plan2!$AE$53*100000</f>
        <v>0</v>
      </c>
      <c r="V53" s="18">
        <f>Plan2!W53/Plan2!$AE$53*100000</f>
        <v>0</v>
      </c>
      <c r="W53" s="18">
        <f>Plan2!X53/Plan2!$AE$53*100000</f>
        <v>0</v>
      </c>
      <c r="X53" s="18">
        <f>Plan2!Y53/Plan2!$AE$53*100000</f>
        <v>0</v>
      </c>
      <c r="Y53" s="18">
        <f>Plan2!Z53/Plan2!$AE$53*100000</f>
        <v>0</v>
      </c>
      <c r="Z53" s="18">
        <f>Plan2!AA53/Plan2!$AE$53*100000</f>
        <v>0</v>
      </c>
      <c r="AA53" s="18">
        <f>Plan2!AB53/Plan2!$AE$53*100000</f>
        <v>0</v>
      </c>
      <c r="AB53" s="10">
        <f>SUM(Plan1!AC53+Plan2!AC53)</f>
        <v>3</v>
      </c>
      <c r="AC53" s="106">
        <v>15419</v>
      </c>
      <c r="AD53" s="11">
        <f t="shared" si="0"/>
        <v>19.45651468966859</v>
      </c>
    </row>
    <row r="54" spans="1:30" ht="18" customHeight="1">
      <c r="A54" s="13" t="s">
        <v>76</v>
      </c>
      <c r="B54" s="18">
        <f>Plan2!C54/Plan2!$AE$54*100000</f>
        <v>0</v>
      </c>
      <c r="C54" s="18">
        <f>Plan2!D54/Plan2!$AE$54*100000</f>
        <v>0</v>
      </c>
      <c r="D54" s="18">
        <f>Plan2!E54/Plan2!$AE$54*100000</f>
        <v>0</v>
      </c>
      <c r="E54" s="18">
        <f>Plan2!F54/Plan2!$AE$54*100000</f>
        <v>0</v>
      </c>
      <c r="F54" s="18">
        <f>Plan2!G54/Plan2!$AE$54*100000</f>
        <v>0</v>
      </c>
      <c r="G54" s="18">
        <f>Plan2!H54/Plan2!$AE$54*100000</f>
        <v>0</v>
      </c>
      <c r="H54" s="18">
        <f>Plan2!I54/Plan2!$AE$54*100000</f>
        <v>0</v>
      </c>
      <c r="I54" s="18">
        <f>Plan2!J54/Plan2!$AE$54*100000</f>
        <v>0</v>
      </c>
      <c r="J54" s="18">
        <f>Plan2!K54/Plan2!$AE$54*100000</f>
        <v>0</v>
      </c>
      <c r="K54" s="18">
        <f>Plan2!L54/Plan2!$AE$54*100000</f>
        <v>0</v>
      </c>
      <c r="L54" s="18">
        <f>Plan2!M54/Plan2!$AE$54*100000</f>
        <v>0</v>
      </c>
      <c r="M54" s="18">
        <f>Plan2!N54/Plan2!$AE$54*100000</f>
        <v>0</v>
      </c>
      <c r="N54" s="18">
        <f>Plan2!O54/Plan2!$AE$54*100000</f>
        <v>0</v>
      </c>
      <c r="O54" s="18">
        <f>Plan2!P54/Plan2!$AE$54*100000</f>
        <v>0</v>
      </c>
      <c r="P54" s="18">
        <f>Plan2!Q54/Plan2!$AE$54*100000</f>
        <v>0</v>
      </c>
      <c r="Q54" s="18">
        <f>Plan2!R54/Plan2!$AE$54*100000</f>
        <v>0</v>
      </c>
      <c r="R54" s="18">
        <f>Plan2!S54/Plan2!$AE$54*100000</f>
        <v>0</v>
      </c>
      <c r="S54" s="18">
        <f>Plan2!T54/Plan2!$AE$54*100000</f>
        <v>0</v>
      </c>
      <c r="T54" s="18">
        <f>Plan2!U54/Plan2!$AE$54*100000</f>
        <v>0</v>
      </c>
      <c r="U54" s="18">
        <f>Plan2!V54/Plan2!$AE$54*100000</f>
        <v>0</v>
      </c>
      <c r="V54" s="18">
        <f>Plan2!W54/Plan2!$AE$54*100000</f>
        <v>0</v>
      </c>
      <c r="W54" s="18">
        <f>Plan2!X54/Plan2!$AE$54*100000</f>
        <v>0</v>
      </c>
      <c r="X54" s="18">
        <f>Plan2!Y54/Plan2!$AE$54*100000</f>
        <v>0</v>
      </c>
      <c r="Y54" s="18">
        <f>Plan2!Z54/Plan2!$AE$54*100000</f>
        <v>0</v>
      </c>
      <c r="Z54" s="18">
        <f>Plan2!AA54/Plan2!$AE$54*100000</f>
        <v>0</v>
      </c>
      <c r="AA54" s="18">
        <f>Plan2!AB54/Plan2!$AE$54*100000</f>
        <v>0</v>
      </c>
      <c r="AB54" s="10">
        <f>SUM(Plan1!AC54+Plan2!AC54)</f>
        <v>16</v>
      </c>
      <c r="AC54" s="106">
        <v>38670</v>
      </c>
      <c r="AD54" s="11">
        <f t="shared" si="0"/>
        <v>41.37574347039048</v>
      </c>
    </row>
    <row r="55" spans="1:30" ht="18" customHeight="1">
      <c r="A55" s="13" t="s">
        <v>77</v>
      </c>
      <c r="B55" s="18">
        <f>Plan2!C55/Plan2!$AE$55*100000</f>
        <v>0</v>
      </c>
      <c r="C55" s="18">
        <f>Plan2!D55/Plan2!$AE$55*100000</f>
        <v>0</v>
      </c>
      <c r="D55" s="18">
        <f>Plan2!E55/Plan2!$AE$55*100000</f>
        <v>0</v>
      </c>
      <c r="E55" s="18">
        <f>Plan2!F55/Plan2!$AE$55*100000</f>
        <v>0</v>
      </c>
      <c r="F55" s="18">
        <f>Plan2!G55/Plan2!$AE$55*100000</f>
        <v>0</v>
      </c>
      <c r="G55" s="18">
        <f>Plan2!H55/Plan2!$AE$55*100000</f>
        <v>0</v>
      </c>
      <c r="H55" s="18">
        <f>Plan2!I55/Plan2!$AE$55*100000</f>
        <v>0</v>
      </c>
      <c r="I55" s="18">
        <f>Plan2!J55/Plan2!$AE$55*100000</f>
        <v>0</v>
      </c>
      <c r="J55" s="18">
        <f>Plan2!K55/Plan2!$AE$55*100000</f>
        <v>0</v>
      </c>
      <c r="K55" s="18">
        <f>Plan2!L55/Plan2!$AE$55*100000</f>
        <v>0</v>
      </c>
      <c r="L55" s="18">
        <f>Plan2!M55/Plan2!$AE$55*100000</f>
        <v>0</v>
      </c>
      <c r="M55" s="18">
        <f>Plan2!N55/Plan2!$AE$55*100000</f>
        <v>0</v>
      </c>
      <c r="N55" s="18">
        <f>Plan2!O55/Plan2!$AE$55*100000</f>
        <v>0</v>
      </c>
      <c r="O55" s="18">
        <f>Plan2!P55/Plan2!$AE$55*100000</f>
        <v>0</v>
      </c>
      <c r="P55" s="18">
        <f>Plan2!Q55/Plan2!$AE$55*100000</f>
        <v>0</v>
      </c>
      <c r="Q55" s="18">
        <f>Plan2!R55/Plan2!$AE$55*100000</f>
        <v>0</v>
      </c>
      <c r="R55" s="18">
        <f>Plan2!S55/Plan2!$AE$55*100000</f>
        <v>0</v>
      </c>
      <c r="S55" s="18">
        <f>Plan2!T55/Plan2!$AE$55*100000</f>
        <v>0</v>
      </c>
      <c r="T55" s="18">
        <f>Plan2!U55/Plan2!$AE$55*100000</f>
        <v>0</v>
      </c>
      <c r="U55" s="18">
        <f>Plan2!V55/Plan2!$AE$55*100000</f>
        <v>0</v>
      </c>
      <c r="V55" s="18">
        <f>Plan2!W55/Plan2!$AE$55*100000</f>
        <v>0</v>
      </c>
      <c r="W55" s="18">
        <f>Plan2!X55/Plan2!$AE$55*100000</f>
        <v>0</v>
      </c>
      <c r="X55" s="18">
        <f>Plan2!Y55/Plan2!$AE$55*100000</f>
        <v>0</v>
      </c>
      <c r="Y55" s="18">
        <f>Plan2!Z55/Plan2!$AE$55*100000</f>
        <v>0</v>
      </c>
      <c r="Z55" s="18">
        <f>Plan2!AA55/Plan2!$AE$55*100000</f>
        <v>0</v>
      </c>
      <c r="AA55" s="18">
        <f>Plan2!AB55/Plan2!$AE$55*100000</f>
        <v>0</v>
      </c>
      <c r="AB55" s="10">
        <f>SUM(Plan1!AC55+Plan2!AC55)</f>
        <v>13</v>
      </c>
      <c r="AC55" s="106">
        <v>16545</v>
      </c>
      <c r="AD55" s="11">
        <f t="shared" si="0"/>
        <v>78.57358718646117</v>
      </c>
    </row>
    <row r="56" spans="1:30" ht="18" customHeight="1">
      <c r="A56" s="13" t="s">
        <v>78</v>
      </c>
      <c r="B56" s="18">
        <f>Plan2!C56/Plan2!$AE$56*100000</f>
        <v>0</v>
      </c>
      <c r="C56" s="18">
        <f>Plan2!D56/Plan2!$AE$56*100000</f>
        <v>0</v>
      </c>
      <c r="D56" s="18">
        <f>Plan2!E56/Plan2!$AE$56*100000</f>
        <v>0</v>
      </c>
      <c r="E56" s="18">
        <f>Plan2!F56/Plan2!$AE$56*100000</f>
        <v>0</v>
      </c>
      <c r="F56" s="18">
        <f>Plan2!G56/Plan2!$AE$56*100000</f>
        <v>0</v>
      </c>
      <c r="G56" s="18">
        <f>Plan2!H56/Plan2!$AE$56*100000</f>
        <v>0</v>
      </c>
      <c r="H56" s="18">
        <f>Plan2!I56/Plan2!$AE$56*100000</f>
        <v>0</v>
      </c>
      <c r="I56" s="18">
        <f>Plan2!J56/Plan2!$AE$56*100000</f>
        <v>0</v>
      </c>
      <c r="J56" s="18">
        <f>Plan2!K56/Plan2!$AE$56*100000</f>
        <v>0</v>
      </c>
      <c r="K56" s="18">
        <f>Plan2!L56/Plan2!$AE$56*100000</f>
        <v>0</v>
      </c>
      <c r="L56" s="18">
        <f>Plan2!M56/Plan2!$AE$56*100000</f>
        <v>0</v>
      </c>
      <c r="M56" s="18">
        <f>Plan2!N56/Plan2!$AE$56*100000</f>
        <v>0</v>
      </c>
      <c r="N56" s="18">
        <f>Plan2!O56/Plan2!$AE$56*100000</f>
        <v>0</v>
      </c>
      <c r="O56" s="18">
        <f>Plan2!P56/Plan2!$AE$56*100000</f>
        <v>0</v>
      </c>
      <c r="P56" s="18">
        <f>Plan2!Q56/Plan2!$AE$56*100000</f>
        <v>0</v>
      </c>
      <c r="Q56" s="18">
        <f>Plan2!R56/Plan2!$AE$56*100000</f>
        <v>0</v>
      </c>
      <c r="R56" s="18">
        <f>Plan2!S56/Plan2!$AE$56*100000</f>
        <v>0</v>
      </c>
      <c r="S56" s="18">
        <f>Plan2!T56/Plan2!$AE$56*100000</f>
        <v>0</v>
      </c>
      <c r="T56" s="18">
        <f>Plan2!U56/Plan2!$AE$56*100000</f>
        <v>0</v>
      </c>
      <c r="U56" s="18">
        <f>Plan2!V56/Plan2!$AE$56*100000</f>
        <v>0</v>
      </c>
      <c r="V56" s="18">
        <f>Plan2!W56/Plan2!$AE$56*100000</f>
        <v>0</v>
      </c>
      <c r="W56" s="18">
        <f>Plan2!X56/Plan2!$AE$56*100000</f>
        <v>0</v>
      </c>
      <c r="X56" s="18">
        <f>Plan2!Y56/Plan2!$AE$56*100000</f>
        <v>0</v>
      </c>
      <c r="Y56" s="18">
        <f>Plan2!Z56/Plan2!$AE$56*100000</f>
        <v>0</v>
      </c>
      <c r="Z56" s="18">
        <f>Plan2!AA56/Plan2!$AE$56*100000</f>
        <v>0</v>
      </c>
      <c r="AA56" s="18">
        <f>Plan2!AB56/Plan2!$AE$56*100000</f>
        <v>0</v>
      </c>
      <c r="AB56" s="10">
        <f>SUM(Plan1!AC56+Plan2!AC56)</f>
        <v>8</v>
      </c>
      <c r="AC56" s="106">
        <v>12602</v>
      </c>
      <c r="AD56" s="11">
        <f t="shared" si="0"/>
        <v>63.481986986192666</v>
      </c>
    </row>
    <row r="57" spans="1:30" ht="18" customHeight="1">
      <c r="A57" s="13" t="s">
        <v>79</v>
      </c>
      <c r="B57" s="18">
        <f>Plan2!C57/Plan2!$AE$57*100000</f>
        <v>0</v>
      </c>
      <c r="C57" s="18">
        <f>Plan2!D57/Plan2!$AE$57*100000</f>
        <v>0</v>
      </c>
      <c r="D57" s="18">
        <f>Plan2!E57/Plan2!$AE$57*100000</f>
        <v>0</v>
      </c>
      <c r="E57" s="18">
        <f>Plan2!F57/Plan2!$AE$57*100000</f>
        <v>0</v>
      </c>
      <c r="F57" s="18">
        <f>Plan2!G57/Plan2!$AE$57*100000</f>
        <v>0</v>
      </c>
      <c r="G57" s="18">
        <f>Plan2!H57/Plan2!$AE$57*100000</f>
        <v>0</v>
      </c>
      <c r="H57" s="18">
        <f>Plan2!I57/Plan2!$AE$57*100000</f>
        <v>0</v>
      </c>
      <c r="I57" s="18">
        <f>Plan2!J57/Plan2!$AE$57*100000</f>
        <v>0</v>
      </c>
      <c r="J57" s="18">
        <f>Plan2!K57/Plan2!$AE$57*100000</f>
        <v>0</v>
      </c>
      <c r="K57" s="18">
        <f>Plan2!L57/Plan2!$AE$57*100000</f>
        <v>0</v>
      </c>
      <c r="L57" s="18">
        <f>Plan2!M57/Plan2!$AE$57*100000</f>
        <v>0</v>
      </c>
      <c r="M57" s="18">
        <f>Plan2!N57/Plan2!$AE$57*100000</f>
        <v>0</v>
      </c>
      <c r="N57" s="18">
        <f>Plan2!O57/Plan2!$AE$57*100000</f>
        <v>0</v>
      </c>
      <c r="O57" s="18">
        <f>Plan2!P57/Plan2!$AE$57*100000</f>
        <v>0</v>
      </c>
      <c r="P57" s="18">
        <f>Plan2!Q57/Plan2!$AE$57*100000</f>
        <v>0</v>
      </c>
      <c r="Q57" s="18">
        <f>Plan2!R57/Plan2!$AE$57*100000</f>
        <v>0</v>
      </c>
      <c r="R57" s="18">
        <f>Plan2!S57/Plan2!$AE$57*100000</f>
        <v>0</v>
      </c>
      <c r="S57" s="18">
        <f>Plan2!T57/Plan2!$AE$57*100000</f>
        <v>0</v>
      </c>
      <c r="T57" s="18">
        <f>Plan2!U57/Plan2!$AE$57*100000</f>
        <v>0</v>
      </c>
      <c r="U57" s="18">
        <f>Plan2!V57/Plan2!$AE$57*100000</f>
        <v>0</v>
      </c>
      <c r="V57" s="18">
        <f>Plan2!W57/Plan2!$AE$57*100000</f>
        <v>0</v>
      </c>
      <c r="W57" s="18">
        <f>Plan2!X57/Plan2!$AE$57*100000</f>
        <v>0</v>
      </c>
      <c r="X57" s="18">
        <f>Plan2!Y57/Plan2!$AE$57*100000</f>
        <v>0</v>
      </c>
      <c r="Y57" s="18">
        <f>Plan2!Z57/Plan2!$AE$57*100000</f>
        <v>0</v>
      </c>
      <c r="Z57" s="18">
        <f>Plan2!AA57/Plan2!$AE$57*100000</f>
        <v>0</v>
      </c>
      <c r="AA57" s="18">
        <f>Plan2!AB57/Plan2!$AE$57*100000</f>
        <v>0</v>
      </c>
      <c r="AB57" s="10">
        <f>SUM(Plan1!AC57+Plan2!AC57)</f>
        <v>11</v>
      </c>
      <c r="AC57" s="106">
        <v>27388</v>
      </c>
      <c r="AD57" s="11">
        <f t="shared" si="0"/>
        <v>40.1635752884475</v>
      </c>
    </row>
    <row r="58" spans="1:30" ht="18" customHeight="1">
      <c r="A58" s="13" t="s">
        <v>80</v>
      </c>
      <c r="B58" s="18">
        <f>Plan2!C58/Plan2!$AE$58*100000</f>
        <v>0</v>
      </c>
      <c r="C58" s="18">
        <f>Plan2!D58/Plan2!$AE$58*100000</f>
        <v>0</v>
      </c>
      <c r="D58" s="18">
        <f>Plan2!E58/Plan2!$AE$58*100000</f>
        <v>0</v>
      </c>
      <c r="E58" s="18">
        <f>Plan2!F58/Plan2!$AE$58*100000</f>
        <v>0</v>
      </c>
      <c r="F58" s="18">
        <f>Plan2!G58/Plan2!$AE$58*100000</f>
        <v>0</v>
      </c>
      <c r="G58" s="18">
        <f>Plan2!H58/Plan2!$AE$58*100000</f>
        <v>0</v>
      </c>
      <c r="H58" s="18">
        <f>Plan2!I58/Plan2!$AE$58*100000</f>
        <v>0</v>
      </c>
      <c r="I58" s="18">
        <f>Plan2!J58/Plan2!$AE$58*100000</f>
        <v>0</v>
      </c>
      <c r="J58" s="18">
        <f>Plan2!K58/Plan2!$AE$58*100000</f>
        <v>0</v>
      </c>
      <c r="K58" s="18">
        <f>Plan2!L58/Plan2!$AE$58*100000</f>
        <v>0</v>
      </c>
      <c r="L58" s="18">
        <f>Plan2!M58/Plan2!$AE$58*100000</f>
        <v>0</v>
      </c>
      <c r="M58" s="18">
        <f>Plan2!N58/Plan2!$AE$58*100000</f>
        <v>0</v>
      </c>
      <c r="N58" s="18">
        <f>Plan2!O58/Plan2!$AE$58*100000</f>
        <v>0</v>
      </c>
      <c r="O58" s="18">
        <f>Plan2!P58/Plan2!$AE$58*100000</f>
        <v>0</v>
      </c>
      <c r="P58" s="18">
        <f>Plan2!Q58/Plan2!$AE$58*100000</f>
        <v>0</v>
      </c>
      <c r="Q58" s="18">
        <f>Plan2!R58/Plan2!$AE$58*100000</f>
        <v>0</v>
      </c>
      <c r="R58" s="18">
        <f>Plan2!S58/Plan2!$AE$58*100000</f>
        <v>0</v>
      </c>
      <c r="S58" s="18">
        <f>Plan2!T58/Plan2!$AE$58*100000</f>
        <v>0</v>
      </c>
      <c r="T58" s="18">
        <f>Plan2!U58/Plan2!$AE$58*100000</f>
        <v>0</v>
      </c>
      <c r="U58" s="18">
        <f>Plan2!V58/Plan2!$AE$58*100000</f>
        <v>0</v>
      </c>
      <c r="V58" s="18">
        <f>Plan2!W58/Plan2!$AE$58*100000</f>
        <v>0</v>
      </c>
      <c r="W58" s="18">
        <f>Plan2!X58/Plan2!$AE$58*100000</f>
        <v>0</v>
      </c>
      <c r="X58" s="18">
        <f>Plan2!Y58/Plan2!$AE$58*100000</f>
        <v>0</v>
      </c>
      <c r="Y58" s="18">
        <f>Plan2!Z58/Plan2!$AE$58*100000</f>
        <v>0</v>
      </c>
      <c r="Z58" s="18">
        <f>Plan2!AA58/Plan2!$AE$58*100000</f>
        <v>0</v>
      </c>
      <c r="AA58" s="18">
        <f>Plan2!AB58/Plan2!$AE$58*100000</f>
        <v>0</v>
      </c>
      <c r="AB58" s="10">
        <f>SUM(Plan1!AC58+Plan2!AC58)</f>
        <v>5</v>
      </c>
      <c r="AC58" s="106">
        <v>19391</v>
      </c>
      <c r="AD58" s="11">
        <f t="shared" si="0"/>
        <v>25.785158063018926</v>
      </c>
    </row>
    <row r="59" spans="1:30" ht="18" customHeight="1">
      <c r="A59" s="13" t="s">
        <v>81</v>
      </c>
      <c r="B59" s="18">
        <f>Plan2!C59/Plan2!$AE$59*100000</f>
        <v>0</v>
      </c>
      <c r="C59" s="18">
        <f>Plan2!D59/Plan2!$AE$59*100000</f>
        <v>0</v>
      </c>
      <c r="D59" s="18">
        <f>Plan2!E59/Plan2!$AE$59*100000</f>
        <v>0</v>
      </c>
      <c r="E59" s="18">
        <f>Plan2!F59/Plan2!$AE$59*100000</f>
        <v>0</v>
      </c>
      <c r="F59" s="18">
        <f>Plan2!G59/Plan2!$AE$59*100000</f>
        <v>0</v>
      </c>
      <c r="G59" s="18">
        <f>Plan2!H59/Plan2!$AE$59*100000</f>
        <v>0</v>
      </c>
      <c r="H59" s="18">
        <f>Plan2!I59/Plan2!$AE$59*100000</f>
        <v>0</v>
      </c>
      <c r="I59" s="18">
        <f>Plan2!J59/Plan2!$AE$59*100000</f>
        <v>0</v>
      </c>
      <c r="J59" s="18">
        <f>Plan2!K59/Plan2!$AE$59*100000</f>
        <v>0</v>
      </c>
      <c r="K59" s="18">
        <f>Plan2!L59/Plan2!$AE$59*100000</f>
        <v>0</v>
      </c>
      <c r="L59" s="18">
        <f>Plan2!M59/Plan2!$AE$59*100000</f>
        <v>0</v>
      </c>
      <c r="M59" s="18">
        <f>Plan2!N59/Plan2!$AE$59*100000</f>
        <v>0</v>
      </c>
      <c r="N59" s="18">
        <f>Plan2!O59/Plan2!$AE$59*100000</f>
        <v>0</v>
      </c>
      <c r="O59" s="18">
        <f>Plan2!P59/Plan2!$AE$59*100000</f>
        <v>0</v>
      </c>
      <c r="P59" s="18">
        <f>Plan2!Q59/Plan2!$AE$59*100000</f>
        <v>0</v>
      </c>
      <c r="Q59" s="18">
        <f>Plan2!R59/Plan2!$AE$59*100000</f>
        <v>0</v>
      </c>
      <c r="R59" s="18">
        <f>Plan2!S59/Plan2!$AE$59*100000</f>
        <v>0</v>
      </c>
      <c r="S59" s="18">
        <f>Plan2!T59/Plan2!$AE$59*100000</f>
        <v>0</v>
      </c>
      <c r="T59" s="18">
        <f>Plan2!U59/Plan2!$AE$59*100000</f>
        <v>0</v>
      </c>
      <c r="U59" s="18">
        <f>Plan2!V59/Plan2!$AE$59*100000</f>
        <v>0</v>
      </c>
      <c r="V59" s="18">
        <f>Plan2!W59/Plan2!$AE$59*100000</f>
        <v>0</v>
      </c>
      <c r="W59" s="18">
        <f>Plan2!X59/Plan2!$AE$59*100000</f>
        <v>0</v>
      </c>
      <c r="X59" s="18">
        <f>Plan2!Y59/Plan2!$AE$59*100000</f>
        <v>0</v>
      </c>
      <c r="Y59" s="18">
        <f>Plan2!Z59/Plan2!$AE$59*100000</f>
        <v>0</v>
      </c>
      <c r="Z59" s="18">
        <f>Plan2!AA59/Plan2!$AE$59*100000</f>
        <v>0</v>
      </c>
      <c r="AA59" s="18">
        <f>Plan2!AB59/Plan2!$AE$59*100000</f>
        <v>0</v>
      </c>
      <c r="AB59" s="10">
        <f>SUM(Plan1!AC59+Plan2!AC59)</f>
        <v>2</v>
      </c>
      <c r="AC59" s="106">
        <v>5861</v>
      </c>
      <c r="AD59" s="14">
        <f t="shared" si="0"/>
        <v>34.12386964681795</v>
      </c>
    </row>
    <row r="60" spans="1:30" ht="18" customHeight="1">
      <c r="A60" s="13" t="s">
        <v>82</v>
      </c>
      <c r="B60" s="18">
        <f>Plan2!C60/Plan2!$AE$60*100000</f>
        <v>0</v>
      </c>
      <c r="C60" s="18">
        <f>Plan2!D60/Plan2!$AE$60*100000</f>
        <v>0</v>
      </c>
      <c r="D60" s="18">
        <f>Plan2!E60/Plan2!$AE$60*100000</f>
        <v>0</v>
      </c>
      <c r="E60" s="18">
        <f>Plan2!F60/Plan2!$AE$60*100000</f>
        <v>0</v>
      </c>
      <c r="F60" s="18">
        <f>Plan2!G60/Plan2!$AE$60*100000</f>
        <v>0</v>
      </c>
      <c r="G60" s="18">
        <f>Plan2!H60/Plan2!$AE$60*100000</f>
        <v>0</v>
      </c>
      <c r="H60" s="18">
        <f>Plan2!I60/Plan2!$AE$60*100000</f>
        <v>0</v>
      </c>
      <c r="I60" s="18">
        <f>Plan2!J60/Plan2!$AE$60*100000</f>
        <v>0</v>
      </c>
      <c r="J60" s="18">
        <f>Plan2!K60/Plan2!$AE$60*100000</f>
        <v>0</v>
      </c>
      <c r="K60" s="18">
        <f>Plan2!L60/Plan2!$AE$60*100000</f>
        <v>0</v>
      </c>
      <c r="L60" s="18">
        <f>Plan2!M60/Plan2!$AE$60*100000</f>
        <v>0</v>
      </c>
      <c r="M60" s="18">
        <f>Plan2!N60/Plan2!$AE$60*100000</f>
        <v>0</v>
      </c>
      <c r="N60" s="18">
        <f>Plan2!O60/Plan2!$AE$60*100000</f>
        <v>0</v>
      </c>
      <c r="O60" s="18">
        <f>Plan2!P60/Plan2!$AE$60*100000</f>
        <v>0</v>
      </c>
      <c r="P60" s="18">
        <f>Plan2!Q60/Plan2!$AE$60*100000</f>
        <v>0</v>
      </c>
      <c r="Q60" s="18">
        <f>Plan2!R60/Plan2!$AE$60*100000</f>
        <v>0</v>
      </c>
      <c r="R60" s="18">
        <f>Plan2!S60/Plan2!$AE$60*100000</f>
        <v>0</v>
      </c>
      <c r="S60" s="18">
        <f>Plan2!T60/Plan2!$AE$60*100000</f>
        <v>0</v>
      </c>
      <c r="T60" s="18">
        <f>Plan2!U60/Plan2!$AE$60*100000</f>
        <v>0</v>
      </c>
      <c r="U60" s="18">
        <f>Plan2!V60/Plan2!$AE$60*100000</f>
        <v>0</v>
      </c>
      <c r="V60" s="18">
        <f>Plan2!W60/Plan2!$AE$60*100000</f>
        <v>0</v>
      </c>
      <c r="W60" s="18">
        <f>Plan2!X60/Plan2!$AE$60*100000</f>
        <v>0</v>
      </c>
      <c r="X60" s="18">
        <f>Plan2!Y60/Plan2!$AE$60*100000</f>
        <v>0</v>
      </c>
      <c r="Y60" s="18">
        <f>Plan2!Z60/Plan2!$AE$60*100000</f>
        <v>0</v>
      </c>
      <c r="Z60" s="18">
        <f>Plan2!AA60/Plan2!$AE$60*100000</f>
        <v>0</v>
      </c>
      <c r="AA60" s="18">
        <f>Plan2!AB60/Plan2!$AE$60*100000</f>
        <v>0</v>
      </c>
      <c r="AB60" s="10">
        <f>SUM(Plan1!AC60+Plan2!AC60)</f>
        <v>3</v>
      </c>
      <c r="AC60" s="106">
        <v>18745</v>
      </c>
      <c r="AD60" s="11">
        <f t="shared" si="0"/>
        <v>16.004267804747933</v>
      </c>
    </row>
    <row r="61" spans="1:30" ht="18" customHeight="1">
      <c r="A61" s="13" t="s">
        <v>83</v>
      </c>
      <c r="B61" s="18">
        <f>Plan2!C61/Plan2!$AE$61*100000</f>
        <v>0</v>
      </c>
      <c r="C61" s="18">
        <f>Plan2!D61/Plan2!$AE$61*100000</f>
        <v>0</v>
      </c>
      <c r="D61" s="18">
        <f>Plan2!E61/Plan2!$AE$61*100000</f>
        <v>0</v>
      </c>
      <c r="E61" s="18">
        <f>Plan2!F61/Plan2!$AE$61*100000</f>
        <v>0</v>
      </c>
      <c r="F61" s="18">
        <f>Plan2!G61/Plan2!$AE$61*100000</f>
        <v>0</v>
      </c>
      <c r="G61" s="18">
        <f>Plan2!H61/Plan2!$AE$61*100000</f>
        <v>0</v>
      </c>
      <c r="H61" s="18">
        <f>Plan2!I61/Plan2!$AE$61*100000</f>
        <v>0</v>
      </c>
      <c r="I61" s="18">
        <f>Plan2!J61/Plan2!$AE$61*100000</f>
        <v>0</v>
      </c>
      <c r="J61" s="18">
        <f>Plan2!K61/Plan2!$AE$61*100000</f>
        <v>0</v>
      </c>
      <c r="K61" s="18">
        <f>Plan2!L61/Plan2!$AE$61*100000</f>
        <v>0</v>
      </c>
      <c r="L61" s="18">
        <f>Plan2!M61/Plan2!$AE$61*100000</f>
        <v>0</v>
      </c>
      <c r="M61" s="18">
        <f>Plan2!N61/Plan2!$AE$61*100000</f>
        <v>0</v>
      </c>
      <c r="N61" s="18">
        <f>Plan2!O61/Plan2!$AE$61*100000</f>
        <v>0</v>
      </c>
      <c r="O61" s="18">
        <f>Plan2!P61/Plan2!$AE$61*100000</f>
        <v>0</v>
      </c>
      <c r="P61" s="18">
        <f>Plan2!Q61/Plan2!$AE$61*100000</f>
        <v>0</v>
      </c>
      <c r="Q61" s="18">
        <f>Plan2!R61/Plan2!$AE$61*100000</f>
        <v>0</v>
      </c>
      <c r="R61" s="18">
        <f>Plan2!S61/Plan2!$AE$61*100000</f>
        <v>0</v>
      </c>
      <c r="S61" s="18">
        <f>Plan2!T61/Plan2!$AE$61*100000</f>
        <v>0</v>
      </c>
      <c r="T61" s="18">
        <f>Plan2!U61/Plan2!$AE$61*100000</f>
        <v>0</v>
      </c>
      <c r="U61" s="18">
        <f>Plan2!V61/Plan2!$AE$61*100000</f>
        <v>0</v>
      </c>
      <c r="V61" s="18">
        <f>Plan2!W61/Plan2!$AE$61*100000</f>
        <v>0</v>
      </c>
      <c r="W61" s="18">
        <f>Plan2!X61/Plan2!$AE$61*100000</f>
        <v>0</v>
      </c>
      <c r="X61" s="18">
        <f>Plan2!Y61/Plan2!$AE$61*100000</f>
        <v>0</v>
      </c>
      <c r="Y61" s="18">
        <f>Plan2!Z61/Plan2!$AE$61*100000</f>
        <v>0</v>
      </c>
      <c r="Z61" s="18">
        <f>Plan2!AA61/Plan2!$AE$61*100000</f>
        <v>0</v>
      </c>
      <c r="AA61" s="18">
        <f>Plan2!AB61/Plan2!$AE$61*100000</f>
        <v>0</v>
      </c>
      <c r="AB61" s="10">
        <f>SUM(Plan1!AC61+Plan2!AC61)</f>
        <v>4</v>
      </c>
      <c r="AC61" s="106">
        <v>15806</v>
      </c>
      <c r="AD61" s="11">
        <f t="shared" si="0"/>
        <v>25.306845501708214</v>
      </c>
    </row>
    <row r="62" spans="1:30" ht="18" customHeight="1">
      <c r="A62" s="13" t="s">
        <v>84</v>
      </c>
      <c r="B62" s="18">
        <f>Plan2!C62/Plan2!$AE$62*100000</f>
        <v>0</v>
      </c>
      <c r="C62" s="18">
        <f>Plan2!D62/Plan2!$AE$62*100000</f>
        <v>0</v>
      </c>
      <c r="D62" s="18">
        <f>Plan2!E62/Plan2!$AE$62*100000</f>
        <v>0</v>
      </c>
      <c r="E62" s="18">
        <f>Plan2!F62/Plan2!$AE$62*100000</f>
        <v>0</v>
      </c>
      <c r="F62" s="18">
        <f>Plan2!G62/Plan2!$AE$62*100000</f>
        <v>0</v>
      </c>
      <c r="G62" s="18">
        <f>Plan2!H62/Plan2!$AE$62*100000</f>
        <v>0</v>
      </c>
      <c r="H62" s="18">
        <f>Plan2!I62/Plan2!$AE$62*100000</f>
        <v>0</v>
      </c>
      <c r="I62" s="18">
        <f>Plan2!J62/Plan2!$AE$62*100000</f>
        <v>0</v>
      </c>
      <c r="J62" s="18">
        <f>Plan2!K62/Plan2!$AE$62*100000</f>
        <v>0</v>
      </c>
      <c r="K62" s="18">
        <f>Plan2!L62/Plan2!$AE$62*100000</f>
        <v>0</v>
      </c>
      <c r="L62" s="18">
        <f>Plan2!M62/Plan2!$AE$62*100000</f>
        <v>0</v>
      </c>
      <c r="M62" s="18">
        <f>Plan2!N62/Plan2!$AE$62*100000</f>
        <v>0</v>
      </c>
      <c r="N62" s="18">
        <f>Plan2!O62/Plan2!$AE$62*100000</f>
        <v>0</v>
      </c>
      <c r="O62" s="18">
        <f>Plan2!P62/Plan2!$AE$62*100000</f>
        <v>0</v>
      </c>
      <c r="P62" s="18">
        <f>Plan2!Q62/Plan2!$AE$62*100000</f>
        <v>0</v>
      </c>
      <c r="Q62" s="18">
        <f>Plan2!R62/Plan2!$AE$62*100000</f>
        <v>0</v>
      </c>
      <c r="R62" s="18">
        <f>Plan2!S62/Plan2!$AE$62*100000</f>
        <v>0</v>
      </c>
      <c r="S62" s="18">
        <f>Plan2!T62/Plan2!$AE$62*100000</f>
        <v>0</v>
      </c>
      <c r="T62" s="18">
        <f>Plan2!U62/Plan2!$AE$62*100000</f>
        <v>0</v>
      </c>
      <c r="U62" s="18">
        <f>Plan2!V62/Plan2!$AE$62*100000</f>
        <v>0</v>
      </c>
      <c r="V62" s="18">
        <f>Plan2!W62/Plan2!$AE$62*100000</f>
        <v>0</v>
      </c>
      <c r="W62" s="18">
        <f>Plan2!X62/Plan2!$AE$62*100000</f>
        <v>0</v>
      </c>
      <c r="X62" s="18">
        <f>Plan2!Y62/Plan2!$AE$62*100000</f>
        <v>0</v>
      </c>
      <c r="Y62" s="18">
        <f>Plan2!Z62/Plan2!$AE$62*100000</f>
        <v>0</v>
      </c>
      <c r="Z62" s="18">
        <f>Plan2!AA62/Plan2!$AE$62*100000</f>
        <v>0</v>
      </c>
      <c r="AA62" s="18">
        <f>Plan2!AB62/Plan2!$AE$62*100000</f>
        <v>0</v>
      </c>
      <c r="AB62" s="10">
        <f>SUM(Plan1!AC62+Plan2!AC62)</f>
        <v>124</v>
      </c>
      <c r="AC62" s="106">
        <v>50991</v>
      </c>
      <c r="AD62" s="11">
        <f t="shared" si="0"/>
        <v>243.1801690494401</v>
      </c>
    </row>
    <row r="63" spans="1:30" ht="18" customHeight="1">
      <c r="A63" s="13" t="s">
        <v>85</v>
      </c>
      <c r="B63" s="18">
        <f>Plan2!C63/Plan2!$AE$63*100000</f>
        <v>0</v>
      </c>
      <c r="C63" s="18">
        <f>Plan2!D63/Plan2!$AE$63*100000</f>
        <v>0</v>
      </c>
      <c r="D63" s="18">
        <f>Plan2!E63/Plan2!$AE$63*100000</f>
        <v>0</v>
      </c>
      <c r="E63" s="18">
        <f>Plan2!F63/Plan2!$AE$63*100000</f>
        <v>0</v>
      </c>
      <c r="F63" s="18">
        <f>Plan2!G63/Plan2!$AE$63*100000</f>
        <v>0</v>
      </c>
      <c r="G63" s="18">
        <f>Plan2!H63/Plan2!$AE$63*100000</f>
        <v>0</v>
      </c>
      <c r="H63" s="18">
        <f>Plan2!I63/Plan2!$AE$63*100000</f>
        <v>0</v>
      </c>
      <c r="I63" s="18">
        <f>Plan2!J63/Plan2!$AE$63*100000</f>
        <v>0</v>
      </c>
      <c r="J63" s="18">
        <f>Plan2!K63/Plan2!$AE$63*100000</f>
        <v>0</v>
      </c>
      <c r="K63" s="18">
        <f>Plan2!L63/Plan2!$AE$63*100000</f>
        <v>0</v>
      </c>
      <c r="L63" s="18">
        <f>Plan2!M63/Plan2!$AE$63*100000</f>
        <v>0</v>
      </c>
      <c r="M63" s="18">
        <f>Plan2!N63/Plan2!$AE$63*100000</f>
        <v>0</v>
      </c>
      <c r="N63" s="18">
        <f>Plan2!O63/Plan2!$AE$63*100000</f>
        <v>0</v>
      </c>
      <c r="O63" s="18">
        <f>Plan2!P63/Plan2!$AE$63*100000</f>
        <v>0</v>
      </c>
      <c r="P63" s="18">
        <f>Plan2!Q63/Plan2!$AE$63*100000</f>
        <v>0</v>
      </c>
      <c r="Q63" s="18">
        <f>Plan2!R63/Plan2!$AE$63*100000</f>
        <v>0</v>
      </c>
      <c r="R63" s="18">
        <f>Plan2!S63/Plan2!$AE$63*100000</f>
        <v>0</v>
      </c>
      <c r="S63" s="18">
        <f>Plan2!T63/Plan2!$AE$63*100000</f>
        <v>0</v>
      </c>
      <c r="T63" s="18">
        <f>Plan2!U63/Plan2!$AE$63*100000</f>
        <v>0</v>
      </c>
      <c r="U63" s="18">
        <f>Plan2!V63/Plan2!$AE$63*100000</f>
        <v>0</v>
      </c>
      <c r="V63" s="18">
        <f>Plan2!W63/Plan2!$AE$63*100000</f>
        <v>0</v>
      </c>
      <c r="W63" s="18">
        <f>Plan2!X63/Plan2!$AE$63*100000</f>
        <v>0</v>
      </c>
      <c r="X63" s="18">
        <f>Plan2!Y63/Plan2!$AE$63*100000</f>
        <v>0</v>
      </c>
      <c r="Y63" s="18">
        <f>Plan2!Z63/Plan2!$AE$63*100000</f>
        <v>0</v>
      </c>
      <c r="Z63" s="18">
        <f>Plan2!AA63/Plan2!$AE$63*100000</f>
        <v>0</v>
      </c>
      <c r="AA63" s="18">
        <f>Plan2!AB63/Plan2!$AE$63*100000</f>
        <v>0</v>
      </c>
      <c r="AB63" s="10">
        <f>SUM(Plan1!AC63+Plan2!AC63)</f>
        <v>1</v>
      </c>
      <c r="AC63" s="106">
        <v>23697</v>
      </c>
      <c r="AD63" s="11">
        <f t="shared" si="0"/>
        <v>4.219943452757733</v>
      </c>
    </row>
    <row r="64" spans="1:30" ht="18" customHeight="1">
      <c r="A64" s="13" t="s">
        <v>86</v>
      </c>
      <c r="B64" s="18">
        <f>Plan2!C64/Plan2!$AE$64*100000</f>
        <v>0</v>
      </c>
      <c r="C64" s="18">
        <f>Plan2!D64/Plan2!$AE$64*100000</f>
        <v>0</v>
      </c>
      <c r="D64" s="18">
        <f>Plan2!E64/Plan2!$AE$64*100000</f>
        <v>0</v>
      </c>
      <c r="E64" s="18">
        <f>Plan2!F64/Plan2!$AE$64*100000</f>
        <v>0</v>
      </c>
      <c r="F64" s="18">
        <f>Plan2!G64/Plan2!$AE$64*100000</f>
        <v>0</v>
      </c>
      <c r="G64" s="18">
        <f>Plan2!H64/Plan2!$AE$64*100000</f>
        <v>0</v>
      </c>
      <c r="H64" s="18">
        <f>Plan2!I64/Plan2!$AE$64*100000</f>
        <v>0</v>
      </c>
      <c r="I64" s="18">
        <f>Plan2!J64/Plan2!$AE$64*100000</f>
        <v>0</v>
      </c>
      <c r="J64" s="18">
        <f>Plan2!K64/Plan2!$AE$64*100000</f>
        <v>0</v>
      </c>
      <c r="K64" s="18">
        <f>Plan2!L64/Plan2!$AE$64*100000</f>
        <v>0</v>
      </c>
      <c r="L64" s="18">
        <f>Plan2!M64/Plan2!$AE$64*100000</f>
        <v>0</v>
      </c>
      <c r="M64" s="18">
        <f>Plan2!N64/Plan2!$AE$64*100000</f>
        <v>0</v>
      </c>
      <c r="N64" s="18">
        <f>Plan2!O64/Plan2!$AE$64*100000</f>
        <v>0</v>
      </c>
      <c r="O64" s="18">
        <f>Plan2!P64/Plan2!$AE$64*100000</f>
        <v>0</v>
      </c>
      <c r="P64" s="18">
        <f>Plan2!Q64/Plan2!$AE$64*100000</f>
        <v>0</v>
      </c>
      <c r="Q64" s="18">
        <f>Plan2!R64/Plan2!$AE$64*100000</f>
        <v>0</v>
      </c>
      <c r="R64" s="18">
        <f>Plan2!S64/Plan2!$AE$64*100000</f>
        <v>0</v>
      </c>
      <c r="S64" s="18">
        <f>Plan2!T64/Plan2!$AE$64*100000</f>
        <v>0</v>
      </c>
      <c r="T64" s="18">
        <f>Plan2!U64/Plan2!$AE$64*100000</f>
        <v>0</v>
      </c>
      <c r="U64" s="18">
        <f>Plan2!V64/Plan2!$AE$64*100000</f>
        <v>0</v>
      </c>
      <c r="V64" s="18">
        <f>Plan2!W64/Plan2!$AE$64*100000</f>
        <v>0</v>
      </c>
      <c r="W64" s="18">
        <f>Plan2!X64/Plan2!$AE$64*100000</f>
        <v>0</v>
      </c>
      <c r="X64" s="18">
        <f>Plan2!Y64/Plan2!$AE$64*100000</f>
        <v>0</v>
      </c>
      <c r="Y64" s="18">
        <f>Plan2!Z64/Plan2!$AE$64*100000</f>
        <v>0</v>
      </c>
      <c r="Z64" s="18">
        <f>Plan2!AA64/Plan2!$AE$64*100000</f>
        <v>0</v>
      </c>
      <c r="AA64" s="18">
        <f>Plan2!AB64/Plan2!$AE$64*100000</f>
        <v>0</v>
      </c>
      <c r="AB64" s="10">
        <f>SUM(Plan1!AC64+Plan2!AC64)</f>
        <v>31</v>
      </c>
      <c r="AC64" s="106">
        <v>26537</v>
      </c>
      <c r="AD64" s="11">
        <f t="shared" si="0"/>
        <v>116.81802765949429</v>
      </c>
    </row>
    <row r="65" spans="1:30" ht="18" customHeight="1">
      <c r="A65" s="13" t="s">
        <v>87</v>
      </c>
      <c r="B65" s="18">
        <f>Plan2!C65/Plan2!$AE$65*100000</f>
        <v>0</v>
      </c>
      <c r="C65" s="18">
        <f>Plan2!D65/Plan2!$AE$65*100000</f>
        <v>0</v>
      </c>
      <c r="D65" s="18">
        <f>Plan2!E65/Plan2!$AE$65*100000</f>
        <v>0</v>
      </c>
      <c r="E65" s="18">
        <f>Plan2!F65/Plan2!$AE$65*100000</f>
        <v>0</v>
      </c>
      <c r="F65" s="18">
        <f>Plan2!G65/Plan2!$AE$65*100000</f>
        <v>0</v>
      </c>
      <c r="G65" s="18">
        <f>Plan2!H65/Plan2!$AE$65*100000</f>
        <v>0</v>
      </c>
      <c r="H65" s="18">
        <f>Plan2!I65/Plan2!$AE$65*100000</f>
        <v>0</v>
      </c>
      <c r="I65" s="18">
        <f>Plan2!J65/Plan2!$AE$65*100000</f>
        <v>0</v>
      </c>
      <c r="J65" s="18">
        <f>Plan2!K65/Plan2!$AE$65*100000</f>
        <v>0</v>
      </c>
      <c r="K65" s="18">
        <f>Plan2!L65/Plan2!$AE$65*100000</f>
        <v>0</v>
      </c>
      <c r="L65" s="18">
        <f>Plan2!M65/Plan2!$AE$65*100000</f>
        <v>0</v>
      </c>
      <c r="M65" s="18">
        <f>Plan2!N65/Plan2!$AE$65*100000</f>
        <v>0</v>
      </c>
      <c r="N65" s="18">
        <f>Plan2!O65/Plan2!$AE$65*100000</f>
        <v>0</v>
      </c>
      <c r="O65" s="18">
        <f>Plan2!P65/Plan2!$AE$65*100000</f>
        <v>0</v>
      </c>
      <c r="P65" s="18">
        <f>Plan2!Q65/Plan2!$AE$65*100000</f>
        <v>0</v>
      </c>
      <c r="Q65" s="18">
        <f>Plan2!R65/Plan2!$AE$65*100000</f>
        <v>0</v>
      </c>
      <c r="R65" s="18">
        <f>Plan2!S65/Plan2!$AE$65*100000</f>
        <v>0</v>
      </c>
      <c r="S65" s="18">
        <f>Plan2!T65/Plan2!$AE$65*100000</f>
        <v>0</v>
      </c>
      <c r="T65" s="18">
        <f>Plan2!U65/Plan2!$AE$65*100000</f>
        <v>0</v>
      </c>
      <c r="U65" s="18">
        <f>Plan2!V65/Plan2!$AE$65*100000</f>
        <v>0</v>
      </c>
      <c r="V65" s="18">
        <f>Plan2!W65/Plan2!$AE$65*100000</f>
        <v>0</v>
      </c>
      <c r="W65" s="18">
        <f>Plan2!X65/Plan2!$AE$65*100000</f>
        <v>0</v>
      </c>
      <c r="X65" s="18">
        <f>Plan2!Y65/Plan2!$AE$65*100000</f>
        <v>0</v>
      </c>
      <c r="Y65" s="18">
        <f>Plan2!Z65/Plan2!$AE$65*100000</f>
        <v>0</v>
      </c>
      <c r="Z65" s="18">
        <f>Plan2!AA65/Plan2!$AE$65*100000</f>
        <v>0</v>
      </c>
      <c r="AA65" s="18">
        <f>Plan2!AB65/Plan2!$AE$65*100000</f>
        <v>0</v>
      </c>
      <c r="AB65" s="10">
        <f>SUM(Plan1!AC65+Plan2!AC65)</f>
        <v>16</v>
      </c>
      <c r="AC65" s="106">
        <v>27130</v>
      </c>
      <c r="AD65" s="11">
        <f t="shared" si="0"/>
        <v>58.97530409141172</v>
      </c>
    </row>
    <row r="66" spans="1:30" ht="18" customHeight="1">
      <c r="A66" s="13" t="s">
        <v>88</v>
      </c>
      <c r="B66" s="18">
        <f>Plan2!C66/Plan2!$AE$66*100000</f>
        <v>0</v>
      </c>
      <c r="C66" s="18">
        <f>Plan2!D66/Plan2!$AE$66*100000</f>
        <v>0</v>
      </c>
      <c r="D66" s="18">
        <f>Plan2!E66/Plan2!$AE$66*100000</f>
        <v>0</v>
      </c>
      <c r="E66" s="18">
        <f>Plan2!F66/Plan2!$AE$66*100000</f>
        <v>0</v>
      </c>
      <c r="F66" s="18">
        <f>Plan2!G66/Plan2!$AE$66*100000</f>
        <v>0</v>
      </c>
      <c r="G66" s="18">
        <f>Plan2!H66/Plan2!$AE$66*100000</f>
        <v>0</v>
      </c>
      <c r="H66" s="18">
        <f>Plan2!I66/Plan2!$AE$66*100000</f>
        <v>0</v>
      </c>
      <c r="I66" s="18">
        <f>Plan2!J66/Plan2!$AE$66*100000</f>
        <v>0</v>
      </c>
      <c r="J66" s="18">
        <f>Plan2!K66/Plan2!$AE$66*100000</f>
        <v>0</v>
      </c>
      <c r="K66" s="18">
        <f>Plan2!L66/Plan2!$AE$66*100000</f>
        <v>0</v>
      </c>
      <c r="L66" s="18">
        <f>Plan2!M66/Plan2!$AE$66*100000</f>
        <v>0</v>
      </c>
      <c r="M66" s="18">
        <f>Plan2!N66/Plan2!$AE$66*100000</f>
        <v>0</v>
      </c>
      <c r="N66" s="18">
        <f>Plan2!O66/Plan2!$AE$66*100000</f>
        <v>0</v>
      </c>
      <c r="O66" s="18">
        <f>Plan2!P66/Plan2!$AE$66*100000</f>
        <v>0</v>
      </c>
      <c r="P66" s="18">
        <f>Plan2!Q66/Plan2!$AE$66*100000</f>
        <v>0</v>
      </c>
      <c r="Q66" s="18">
        <f>Plan2!R66/Plan2!$AE$66*100000</f>
        <v>0</v>
      </c>
      <c r="R66" s="18">
        <f>Plan2!S66/Plan2!$AE$66*100000</f>
        <v>0</v>
      </c>
      <c r="S66" s="18">
        <f>Plan2!T66/Plan2!$AE$66*100000</f>
        <v>0</v>
      </c>
      <c r="T66" s="18">
        <f>Plan2!U66/Plan2!$AE$66*100000</f>
        <v>0</v>
      </c>
      <c r="U66" s="18">
        <f>Plan2!V66/Plan2!$AE$66*100000</f>
        <v>0</v>
      </c>
      <c r="V66" s="18">
        <f>Plan2!W66/Plan2!$AE$66*100000</f>
        <v>0</v>
      </c>
      <c r="W66" s="18">
        <f>Plan2!X66/Plan2!$AE$66*100000</f>
        <v>0</v>
      </c>
      <c r="X66" s="18">
        <f>Plan2!Y66/Plan2!$AE$66*100000</f>
        <v>0</v>
      </c>
      <c r="Y66" s="18">
        <f>Plan2!Z66/Plan2!$AE$66*100000</f>
        <v>0</v>
      </c>
      <c r="Z66" s="18">
        <f>Plan2!AA66/Plan2!$AE$66*100000</f>
        <v>0</v>
      </c>
      <c r="AA66" s="18">
        <f>Plan2!AB66/Plan2!$AE$66*100000</f>
        <v>0</v>
      </c>
      <c r="AB66" s="10">
        <f>SUM(Plan1!AC66+Plan2!AC66)</f>
        <v>51</v>
      </c>
      <c r="AC66" s="106">
        <v>21336</v>
      </c>
      <c r="AD66" s="14">
        <f t="shared" si="0"/>
        <v>239.0326209223847</v>
      </c>
    </row>
    <row r="67" spans="1:30" ht="18" customHeight="1">
      <c r="A67" s="13" t="s">
        <v>89</v>
      </c>
      <c r="B67" s="18">
        <f>Plan2!C67/Plan2!$AE$67*100000</f>
        <v>0</v>
      </c>
      <c r="C67" s="18">
        <f>Plan2!D67/Plan2!$AE$67*100000</f>
        <v>0</v>
      </c>
      <c r="D67" s="18">
        <f>Plan2!E67/Plan2!$AE$67*100000</f>
        <v>0</v>
      </c>
      <c r="E67" s="18">
        <f>Plan2!F67/Plan2!$AE$67*100000</f>
        <v>0</v>
      </c>
      <c r="F67" s="18">
        <f>Plan2!G67/Plan2!$AE$67*100000</f>
        <v>0</v>
      </c>
      <c r="G67" s="18">
        <f>Plan2!H67/Plan2!$AE$67*100000</f>
        <v>0</v>
      </c>
      <c r="H67" s="18">
        <f>Plan2!I67/Plan2!$AE$67*100000</f>
        <v>0</v>
      </c>
      <c r="I67" s="18">
        <f>Plan2!J67/Plan2!$AE$67*100000</f>
        <v>0</v>
      </c>
      <c r="J67" s="18">
        <f>Plan2!K67/Plan2!$AE$67*100000</f>
        <v>0</v>
      </c>
      <c r="K67" s="18">
        <f>Plan2!L67/Plan2!$AE$67*100000</f>
        <v>0</v>
      </c>
      <c r="L67" s="18">
        <f>Plan2!M67/Plan2!$AE$67*100000</f>
        <v>0</v>
      </c>
      <c r="M67" s="18">
        <f>Plan2!N67/Plan2!$AE$67*100000</f>
        <v>0</v>
      </c>
      <c r="N67" s="18">
        <f>Plan2!O67/Plan2!$AE$67*100000</f>
        <v>0</v>
      </c>
      <c r="O67" s="18">
        <f>Plan2!P67/Plan2!$AE$67*100000</f>
        <v>0</v>
      </c>
      <c r="P67" s="18">
        <f>Plan2!Q67/Plan2!$AE$67*100000</f>
        <v>0</v>
      </c>
      <c r="Q67" s="18">
        <f>Plan2!R67/Plan2!$AE$67*100000</f>
        <v>0</v>
      </c>
      <c r="R67" s="18">
        <f>Plan2!S67/Plan2!$AE$67*100000</f>
        <v>0</v>
      </c>
      <c r="S67" s="18">
        <f>Plan2!T67/Plan2!$AE$67*100000</f>
        <v>0</v>
      </c>
      <c r="T67" s="18">
        <f>Plan2!U67/Plan2!$AE$67*100000</f>
        <v>0</v>
      </c>
      <c r="U67" s="18">
        <f>Plan2!V67/Plan2!$AE$67*100000</f>
        <v>0</v>
      </c>
      <c r="V67" s="18">
        <f>Plan2!W67/Plan2!$AE$67*100000</f>
        <v>0</v>
      </c>
      <c r="W67" s="18">
        <f>Plan2!X67/Plan2!$AE$67*100000</f>
        <v>0</v>
      </c>
      <c r="X67" s="18">
        <f>Plan2!Y67/Plan2!$AE$67*100000</f>
        <v>0</v>
      </c>
      <c r="Y67" s="18">
        <f>Plan2!Z67/Plan2!$AE$67*100000</f>
        <v>0</v>
      </c>
      <c r="Z67" s="18">
        <f>Plan2!AA67/Plan2!$AE$67*100000</f>
        <v>0</v>
      </c>
      <c r="AA67" s="18">
        <f>Plan2!AB67/Plan2!$AE$67*100000</f>
        <v>0</v>
      </c>
      <c r="AB67" s="10">
        <f>SUM(Plan1!AC67+Plan2!AC67)</f>
        <v>13</v>
      </c>
      <c r="AC67" s="106">
        <v>7901</v>
      </c>
      <c r="AD67" s="14">
        <f t="shared" si="0"/>
        <v>164.5361346664979</v>
      </c>
    </row>
    <row r="68" spans="1:30" ht="18" customHeight="1">
      <c r="A68" s="13" t="s">
        <v>90</v>
      </c>
      <c r="B68" s="18">
        <f>Plan2!C68/Plan2!$AE$68*100000</f>
        <v>0</v>
      </c>
      <c r="C68" s="18">
        <f>Plan2!D68/Plan2!$AE$68*100000</f>
        <v>0</v>
      </c>
      <c r="D68" s="18">
        <f>Plan2!E68/Plan2!$AE$68*100000</f>
        <v>0</v>
      </c>
      <c r="E68" s="18">
        <f>Plan2!F68/Plan2!$AE$68*100000</f>
        <v>0</v>
      </c>
      <c r="F68" s="18">
        <f>Plan2!G68/Plan2!$AE$68*100000</f>
        <v>0</v>
      </c>
      <c r="G68" s="18">
        <f>Plan2!H68/Plan2!$AE$68*100000</f>
        <v>0</v>
      </c>
      <c r="H68" s="18">
        <f>Plan2!I68/Plan2!$AE$68*100000</f>
        <v>0</v>
      </c>
      <c r="I68" s="18">
        <f>Plan2!J68/Plan2!$AE$68*100000</f>
        <v>0</v>
      </c>
      <c r="J68" s="18">
        <f>Plan2!K68/Plan2!$AE$68*100000</f>
        <v>0</v>
      </c>
      <c r="K68" s="18">
        <f>Plan2!L68/Plan2!$AE$68*100000</f>
        <v>0</v>
      </c>
      <c r="L68" s="18">
        <f>Plan2!M68/Plan2!$AE$68*100000</f>
        <v>0</v>
      </c>
      <c r="M68" s="18">
        <f>Plan2!N68/Plan2!$AE$68*100000</f>
        <v>0</v>
      </c>
      <c r="N68" s="18">
        <f>Plan2!O68/Plan2!$AE$68*100000</f>
        <v>0</v>
      </c>
      <c r="O68" s="18">
        <f>Plan2!P68/Plan2!$AE$68*100000</f>
        <v>0</v>
      </c>
      <c r="P68" s="18">
        <f>Plan2!Q68/Plan2!$AE$68*100000</f>
        <v>0</v>
      </c>
      <c r="Q68" s="18">
        <f>Plan2!R68/Plan2!$AE$68*100000</f>
        <v>0</v>
      </c>
      <c r="R68" s="18">
        <f>Plan2!S68/Plan2!$AE$68*100000</f>
        <v>0</v>
      </c>
      <c r="S68" s="18">
        <f>Plan2!T68/Plan2!$AE$68*100000</f>
        <v>0</v>
      </c>
      <c r="T68" s="18">
        <f>Plan2!U68/Plan2!$AE$68*100000</f>
        <v>0</v>
      </c>
      <c r="U68" s="18">
        <f>Plan2!V68/Plan2!$AE$68*100000</f>
        <v>0</v>
      </c>
      <c r="V68" s="18">
        <f>Plan2!W68/Plan2!$AE$68*100000</f>
        <v>0</v>
      </c>
      <c r="W68" s="18">
        <f>Plan2!X68/Plan2!$AE$68*100000</f>
        <v>0</v>
      </c>
      <c r="X68" s="18">
        <f>Plan2!Y68/Plan2!$AE$68*100000</f>
        <v>0</v>
      </c>
      <c r="Y68" s="18">
        <f>Plan2!Z68/Plan2!$AE$68*100000</f>
        <v>0</v>
      </c>
      <c r="Z68" s="18">
        <f>Plan2!AA68/Plan2!$AE$68*100000</f>
        <v>0</v>
      </c>
      <c r="AA68" s="18">
        <f>Plan2!AB68/Plan2!$AE$68*100000</f>
        <v>0</v>
      </c>
      <c r="AB68" s="10">
        <f>SUM(Plan1!AC68+Plan2!AC68)</f>
        <v>14</v>
      </c>
      <c r="AC68" s="106">
        <v>11742</v>
      </c>
      <c r="AD68" s="11">
        <f t="shared" si="0"/>
        <v>119.23011412025208</v>
      </c>
    </row>
    <row r="69" spans="1:30" ht="18" customHeight="1">
      <c r="A69" s="13" t="s">
        <v>91</v>
      </c>
      <c r="B69" s="18">
        <f>Plan2!C69/Plan2!$AE$69*100000</f>
        <v>0</v>
      </c>
      <c r="C69" s="18">
        <f>Plan2!D69/Plan2!$AE$69*100000</f>
        <v>0</v>
      </c>
      <c r="D69" s="18">
        <f>Plan2!E69/Plan2!$AE$69*100000</f>
        <v>0</v>
      </c>
      <c r="E69" s="18">
        <f>Plan2!F69/Plan2!$AE$69*100000</f>
        <v>0</v>
      </c>
      <c r="F69" s="18">
        <f>Plan2!G69/Plan2!$AE$69*100000</f>
        <v>0</v>
      </c>
      <c r="G69" s="18">
        <f>Plan2!H69/Plan2!$AE$69*100000</f>
        <v>0</v>
      </c>
      <c r="H69" s="18">
        <f>Plan2!I69/Plan2!$AE$69*100000</f>
        <v>0</v>
      </c>
      <c r="I69" s="18">
        <f>Plan2!J69/Plan2!$AE$69*100000</f>
        <v>0</v>
      </c>
      <c r="J69" s="18">
        <f>Plan2!K69/Plan2!$AE$69*100000</f>
        <v>0</v>
      </c>
      <c r="K69" s="18">
        <f>Plan2!L69/Plan2!$AE$69*100000</f>
        <v>0</v>
      </c>
      <c r="L69" s="18">
        <f>Plan2!M69/Plan2!$AE$69*100000</f>
        <v>0</v>
      </c>
      <c r="M69" s="18">
        <f>Plan2!N69/Plan2!$AE$69*100000</f>
        <v>0</v>
      </c>
      <c r="N69" s="18">
        <f>Plan2!O69/Plan2!$AE$69*100000</f>
        <v>0</v>
      </c>
      <c r="O69" s="18">
        <f>Plan2!P69/Plan2!$AE$69*100000</f>
        <v>0</v>
      </c>
      <c r="P69" s="18">
        <f>Plan2!Q69/Plan2!$AE$69*100000</f>
        <v>0</v>
      </c>
      <c r="Q69" s="18">
        <f>Plan2!R69/Plan2!$AE$69*100000</f>
        <v>0</v>
      </c>
      <c r="R69" s="18">
        <f>Plan2!S69/Plan2!$AE$69*100000</f>
        <v>0</v>
      </c>
      <c r="S69" s="18">
        <f>Plan2!T69/Plan2!$AE$69*100000</f>
        <v>0</v>
      </c>
      <c r="T69" s="18">
        <f>Plan2!U69/Plan2!$AE$69*100000</f>
        <v>0</v>
      </c>
      <c r="U69" s="18">
        <f>Plan2!V69/Plan2!$AE$69*100000</f>
        <v>0</v>
      </c>
      <c r="V69" s="18">
        <f>Plan2!W69/Plan2!$AE$69*100000</f>
        <v>0</v>
      </c>
      <c r="W69" s="18">
        <f>Plan2!X69/Plan2!$AE$69*100000</f>
        <v>0</v>
      </c>
      <c r="X69" s="18">
        <f>Plan2!Y69/Plan2!$AE$69*100000</f>
        <v>0</v>
      </c>
      <c r="Y69" s="18">
        <f>Plan2!Z69/Plan2!$AE$69*100000</f>
        <v>0</v>
      </c>
      <c r="Z69" s="18">
        <f>Plan2!AA69/Plan2!$AE$69*100000</f>
        <v>0</v>
      </c>
      <c r="AA69" s="18">
        <f>Plan2!AB69/Plan2!$AE$69*100000</f>
        <v>0</v>
      </c>
      <c r="AB69" s="10">
        <f>SUM(Plan1!AC69+Plan2!AC69)</f>
        <v>8</v>
      </c>
      <c r="AC69" s="106">
        <v>19457</v>
      </c>
      <c r="AD69" s="11">
        <f t="shared" si="0"/>
        <v>41.116307755563554</v>
      </c>
    </row>
    <row r="70" spans="1:30" ht="18" customHeight="1">
      <c r="A70" s="13" t="s">
        <v>92</v>
      </c>
      <c r="B70" s="18">
        <f>Plan2!C70/Plan2!$AE$70*100000</f>
        <v>0</v>
      </c>
      <c r="C70" s="18">
        <f>Plan2!D70/Plan2!$AE$70*100000</f>
        <v>0</v>
      </c>
      <c r="D70" s="18">
        <f>Plan2!E70/Plan2!$AE$70*100000</f>
        <v>0</v>
      </c>
      <c r="E70" s="18">
        <f>Plan2!F70/Plan2!$AE$70*100000</f>
        <v>0</v>
      </c>
      <c r="F70" s="18">
        <f>Plan2!G70/Plan2!$AE$70*100000</f>
        <v>0</v>
      </c>
      <c r="G70" s="18">
        <f>Plan2!H70/Plan2!$AE$70*100000</f>
        <v>0</v>
      </c>
      <c r="H70" s="18">
        <f>Plan2!I70/Plan2!$AE$70*100000</f>
        <v>0</v>
      </c>
      <c r="I70" s="18">
        <f>Plan2!J70/Plan2!$AE$70*100000</f>
        <v>0</v>
      </c>
      <c r="J70" s="18">
        <f>Plan2!K70/Plan2!$AE$70*100000</f>
        <v>0</v>
      </c>
      <c r="K70" s="18">
        <f>Plan2!L70/Plan2!$AE$70*100000</f>
        <v>0</v>
      </c>
      <c r="L70" s="18">
        <f>Plan2!M70/Plan2!$AE$70*100000</f>
        <v>0</v>
      </c>
      <c r="M70" s="18">
        <f>Plan2!N70/Plan2!$AE$70*100000</f>
        <v>0</v>
      </c>
      <c r="N70" s="18">
        <f>Plan2!O70/Plan2!$AE$70*100000</f>
        <v>0</v>
      </c>
      <c r="O70" s="18">
        <f>Plan2!P70/Plan2!$AE$70*100000</f>
        <v>0</v>
      </c>
      <c r="P70" s="18">
        <f>Plan2!Q70/Plan2!$AE$70*100000</f>
        <v>0</v>
      </c>
      <c r="Q70" s="18">
        <f>Plan2!R70/Plan2!$AE$70*100000</f>
        <v>0</v>
      </c>
      <c r="R70" s="18">
        <f>Plan2!S70/Plan2!$AE$70*100000</f>
        <v>0</v>
      </c>
      <c r="S70" s="18">
        <f>Plan2!T70/Plan2!$AE$70*100000</f>
        <v>0</v>
      </c>
      <c r="T70" s="18">
        <f>Plan2!U70/Plan2!$AE$70*100000</f>
        <v>0</v>
      </c>
      <c r="U70" s="18">
        <f>Plan2!V70/Plan2!$AE$70*100000</f>
        <v>0</v>
      </c>
      <c r="V70" s="18">
        <f>Plan2!W70/Plan2!$AE$70*100000</f>
        <v>0</v>
      </c>
      <c r="W70" s="18">
        <f>Plan2!X70/Plan2!$AE$70*100000</f>
        <v>0</v>
      </c>
      <c r="X70" s="18">
        <f>Plan2!Y70/Plan2!$AE$70*100000</f>
        <v>0</v>
      </c>
      <c r="Y70" s="18">
        <f>Plan2!Z70/Plan2!$AE$70*100000</f>
        <v>0</v>
      </c>
      <c r="Z70" s="18">
        <f>Plan2!AA70/Plan2!$AE$70*100000</f>
        <v>0</v>
      </c>
      <c r="AA70" s="18">
        <f>Plan2!AB70/Plan2!$AE$70*100000</f>
        <v>0</v>
      </c>
      <c r="AB70" s="10">
        <f>SUM(Plan1!AC70+Plan2!AC70)</f>
        <v>7</v>
      </c>
      <c r="AC70" s="106">
        <v>12095</v>
      </c>
      <c r="AD70" s="11">
        <f t="shared" si="0"/>
        <v>57.87515502273667</v>
      </c>
    </row>
    <row r="71" spans="1:30" ht="18" customHeight="1">
      <c r="A71" s="13" t="s">
        <v>93</v>
      </c>
      <c r="B71" s="18">
        <f>Plan2!C71/Plan2!$AE$71*100000</f>
        <v>0</v>
      </c>
      <c r="C71" s="18">
        <f>Plan2!D71/Plan2!$AE$71*100000</f>
        <v>0</v>
      </c>
      <c r="D71" s="18">
        <f>Plan2!E71/Plan2!$AE$71*100000</f>
        <v>0</v>
      </c>
      <c r="E71" s="18">
        <f>Plan2!F71/Plan2!$AE$71*100000</f>
        <v>0</v>
      </c>
      <c r="F71" s="18">
        <f>Plan2!G71/Plan2!$AE$71*100000</f>
        <v>0</v>
      </c>
      <c r="G71" s="18">
        <f>Plan2!H71/Plan2!$AE$71*100000</f>
        <v>0</v>
      </c>
      <c r="H71" s="18">
        <f>Plan2!I71/Plan2!$AE$71*100000</f>
        <v>0</v>
      </c>
      <c r="I71" s="18">
        <f>Plan2!J71/Plan2!$AE$71*100000</f>
        <v>0</v>
      </c>
      <c r="J71" s="18">
        <f>Plan2!K71/Plan2!$AE$71*100000</f>
        <v>0</v>
      </c>
      <c r="K71" s="18">
        <f>Plan2!L71/Plan2!$AE$71*100000</f>
        <v>0</v>
      </c>
      <c r="L71" s="18">
        <f>Plan2!M71/Plan2!$AE$71*100000</f>
        <v>0</v>
      </c>
      <c r="M71" s="18">
        <f>Plan2!N71/Plan2!$AE$71*100000</f>
        <v>0</v>
      </c>
      <c r="N71" s="18">
        <f>Plan2!O71/Plan2!$AE$71*100000</f>
        <v>0</v>
      </c>
      <c r="O71" s="18">
        <f>Plan2!P71/Plan2!$AE$71*100000</f>
        <v>0</v>
      </c>
      <c r="P71" s="18">
        <f>Plan2!Q71/Plan2!$AE$71*100000</f>
        <v>0</v>
      </c>
      <c r="Q71" s="18">
        <f>Plan2!R71/Plan2!$AE$71*100000</f>
        <v>0</v>
      </c>
      <c r="R71" s="18">
        <f>Plan2!S71/Plan2!$AE$71*100000</f>
        <v>0</v>
      </c>
      <c r="S71" s="18">
        <f>Plan2!T71/Plan2!$AE$71*100000</f>
        <v>0</v>
      </c>
      <c r="T71" s="18">
        <f>Plan2!U71/Plan2!$AE$71*100000</f>
        <v>0</v>
      </c>
      <c r="U71" s="18">
        <f>Plan2!V71/Plan2!$AE$71*100000</f>
        <v>0</v>
      </c>
      <c r="V71" s="18">
        <f>Plan2!W71/Plan2!$AE$71*100000</f>
        <v>0</v>
      </c>
      <c r="W71" s="18">
        <f>Plan2!X71/Plan2!$AE$71*100000</f>
        <v>0</v>
      </c>
      <c r="X71" s="18">
        <f>Plan2!Y71/Plan2!$AE$71*100000</f>
        <v>0</v>
      </c>
      <c r="Y71" s="18">
        <f>Plan2!Z71/Plan2!$AE$71*100000</f>
        <v>0</v>
      </c>
      <c r="Z71" s="18">
        <f>Plan2!AA71/Plan2!$AE$71*100000</f>
        <v>0</v>
      </c>
      <c r="AA71" s="18">
        <f>Plan2!AB71/Plan2!$AE$71*100000</f>
        <v>0</v>
      </c>
      <c r="AB71" s="10">
        <f>SUM(Plan1!AC71+Plan2!AC71)</f>
        <v>1</v>
      </c>
      <c r="AC71" s="106">
        <v>12889</v>
      </c>
      <c r="AD71" s="11">
        <f t="shared" si="0"/>
        <v>7.758553805570641</v>
      </c>
    </row>
    <row r="72" spans="1:30" ht="18" customHeight="1">
      <c r="A72" s="13" t="s">
        <v>148</v>
      </c>
      <c r="B72" s="18">
        <f>Plan2!C72/Plan2!$AE$72*100000</f>
        <v>0</v>
      </c>
      <c r="C72" s="18">
        <f>Plan2!D72/Plan2!$AE$72*100000</f>
        <v>0</v>
      </c>
      <c r="D72" s="18">
        <f>Plan2!E72/Plan2!$AE$72*100000</f>
        <v>0</v>
      </c>
      <c r="E72" s="18">
        <f>Plan2!F72/Plan2!$AE$72*100000</f>
        <v>0</v>
      </c>
      <c r="F72" s="18">
        <f>Plan2!G72/Plan2!$AE$72*100000</f>
        <v>0</v>
      </c>
      <c r="G72" s="18">
        <f>Plan2!H72/Plan2!$AE$72*100000</f>
        <v>0</v>
      </c>
      <c r="H72" s="18">
        <f>Plan2!I72/Plan2!$AE$72*100000</f>
        <v>0</v>
      </c>
      <c r="I72" s="18">
        <f>Plan2!J72/Plan2!$AE$72*100000</f>
        <v>0</v>
      </c>
      <c r="J72" s="18">
        <f>Plan2!K72/Plan2!$AE$72*100000</f>
        <v>0</v>
      </c>
      <c r="K72" s="18">
        <f>Plan2!L72/Plan2!$AE$72*100000</f>
        <v>0</v>
      </c>
      <c r="L72" s="18">
        <f>Plan2!M72/Plan2!$AE$72*100000</f>
        <v>0</v>
      </c>
      <c r="M72" s="18">
        <f>Plan2!N72/Plan2!$AE$72*100000</f>
        <v>0</v>
      </c>
      <c r="N72" s="18">
        <f>Plan2!O72/Plan2!$AE$72*100000</f>
        <v>0</v>
      </c>
      <c r="O72" s="18">
        <f>Plan2!P72/Plan2!$AE$72*100000</f>
        <v>0</v>
      </c>
      <c r="P72" s="18">
        <f>Plan2!Q72/Plan2!$AE$72*100000</f>
        <v>0</v>
      </c>
      <c r="Q72" s="18">
        <f>Plan2!R72/Plan2!$AE$72*100000</f>
        <v>0</v>
      </c>
      <c r="R72" s="18">
        <f>Plan2!S72/Plan2!$AE$72*100000</f>
        <v>0</v>
      </c>
      <c r="S72" s="18">
        <f>Plan2!T72/Plan2!$AE$72*100000</f>
        <v>0</v>
      </c>
      <c r="T72" s="18">
        <f>Plan2!U72/Plan2!$AE$72*100000</f>
        <v>0</v>
      </c>
      <c r="U72" s="18">
        <f>Plan2!V72/Plan2!$AE$72*100000</f>
        <v>0</v>
      </c>
      <c r="V72" s="18">
        <f>Plan2!W72/Plan2!$AE$72*100000</f>
        <v>0</v>
      </c>
      <c r="W72" s="18">
        <f>Plan2!X72/Plan2!$AE$72*100000</f>
        <v>0</v>
      </c>
      <c r="X72" s="18">
        <f>Plan2!Y72/Plan2!$AE$72*100000</f>
        <v>0</v>
      </c>
      <c r="Y72" s="18">
        <f>Plan2!Z72/Plan2!$AE$72*100000</f>
        <v>0</v>
      </c>
      <c r="Z72" s="18">
        <f>Plan2!AA72/Plan2!$AE$72*100000</f>
        <v>0</v>
      </c>
      <c r="AA72" s="18">
        <f>Plan2!AB72/Plan2!$AE$72*100000</f>
        <v>0</v>
      </c>
      <c r="AB72" s="10">
        <f>SUM(Plan1!AC72+Plan2!AC72)</f>
        <v>14</v>
      </c>
      <c r="AC72" s="106">
        <v>39928</v>
      </c>
      <c r="AD72" s="11">
        <f t="shared" si="0"/>
        <v>35.06311360448808</v>
      </c>
    </row>
    <row r="73" spans="1:30" ht="18" customHeight="1">
      <c r="A73" s="13" t="s">
        <v>94</v>
      </c>
      <c r="B73" s="18">
        <f>Plan2!C73/Plan2!$AE$73*100000</f>
        <v>0</v>
      </c>
      <c r="C73" s="18">
        <f>Plan2!D73/Plan2!$AE$73*100000</f>
        <v>0</v>
      </c>
      <c r="D73" s="18">
        <f>Plan2!E73/Plan2!$AE$73*100000</f>
        <v>0</v>
      </c>
      <c r="E73" s="18">
        <f>Plan2!F73/Plan2!$AE$73*100000</f>
        <v>0</v>
      </c>
      <c r="F73" s="18">
        <f>Plan2!G73/Plan2!$AE$73*100000</f>
        <v>0</v>
      </c>
      <c r="G73" s="18">
        <f>Plan2!H73/Plan2!$AE$73*100000</f>
        <v>0</v>
      </c>
      <c r="H73" s="18">
        <f>Plan2!I73/Plan2!$AE$73*100000</f>
        <v>0</v>
      </c>
      <c r="I73" s="18">
        <f>Plan2!J73/Plan2!$AE$73*100000</f>
        <v>0</v>
      </c>
      <c r="J73" s="18">
        <f>Plan2!K73/Plan2!$AE$73*100000</f>
        <v>0</v>
      </c>
      <c r="K73" s="18">
        <f>Plan2!L73/Plan2!$AE$73*100000</f>
        <v>0</v>
      </c>
      <c r="L73" s="18">
        <f>Plan2!M73/Plan2!$AE$73*100000</f>
        <v>0</v>
      </c>
      <c r="M73" s="18">
        <f>Plan2!N73/Plan2!$AE$73*100000</f>
        <v>0</v>
      </c>
      <c r="N73" s="18">
        <f>Plan2!O73/Plan2!$AE$73*100000</f>
        <v>0</v>
      </c>
      <c r="O73" s="18">
        <f>Plan2!P73/Plan2!$AE$73*100000</f>
        <v>0</v>
      </c>
      <c r="P73" s="18">
        <f>Plan2!Q73/Plan2!$AE$73*100000</f>
        <v>0</v>
      </c>
      <c r="Q73" s="18">
        <f>Plan2!R73/Plan2!$AE$73*100000</f>
        <v>0</v>
      </c>
      <c r="R73" s="18">
        <f>Plan2!S73/Plan2!$AE$73*100000</f>
        <v>0</v>
      </c>
      <c r="S73" s="18">
        <f>Plan2!T73/Plan2!$AE$73*100000</f>
        <v>0</v>
      </c>
      <c r="T73" s="18">
        <f>Plan2!U73/Plan2!$AE$73*100000</f>
        <v>0</v>
      </c>
      <c r="U73" s="18">
        <f>Plan2!V73/Plan2!$AE$73*100000</f>
        <v>0</v>
      </c>
      <c r="V73" s="18">
        <f>Plan2!W73/Plan2!$AE$73*100000</f>
        <v>0</v>
      </c>
      <c r="W73" s="18">
        <f>Plan2!X73/Plan2!$AE$73*100000</f>
        <v>0</v>
      </c>
      <c r="X73" s="18">
        <f>Plan2!Y73/Plan2!$AE$73*100000</f>
        <v>0</v>
      </c>
      <c r="Y73" s="18">
        <f>Plan2!Z73/Plan2!$AE$73*100000</f>
        <v>0</v>
      </c>
      <c r="Z73" s="18">
        <f>Plan2!AA73/Plan2!$AE$73*100000</f>
        <v>0</v>
      </c>
      <c r="AA73" s="18">
        <f>Plan2!AB73/Plan2!$AE$73*100000</f>
        <v>0</v>
      </c>
      <c r="AB73" s="10">
        <f>SUM(Plan1!AC73+Plan2!AC73)</f>
        <v>16</v>
      </c>
      <c r="AC73" s="106">
        <v>24025</v>
      </c>
      <c r="AD73" s="11">
        <f t="shared" si="0"/>
        <v>66.59729448491154</v>
      </c>
    </row>
    <row r="74" spans="1:30" ht="18" customHeight="1">
      <c r="A74" s="13" t="s">
        <v>95</v>
      </c>
      <c r="B74" s="18">
        <f>Plan2!C74/Plan2!$AE$74*100000</f>
        <v>0</v>
      </c>
      <c r="C74" s="18">
        <f>Plan2!D74/Plan2!$AE$74*100000</f>
        <v>0</v>
      </c>
      <c r="D74" s="18">
        <f>Plan2!E74/Plan2!$AE$74*100000</f>
        <v>0</v>
      </c>
      <c r="E74" s="18">
        <f>Plan2!F74/Plan2!$AE$74*100000</f>
        <v>0</v>
      </c>
      <c r="F74" s="18">
        <f>Plan2!G74/Plan2!$AE$74*100000</f>
        <v>0</v>
      </c>
      <c r="G74" s="18">
        <f>Plan2!H74/Plan2!$AE$74*100000</f>
        <v>0</v>
      </c>
      <c r="H74" s="18">
        <f>Plan2!I74/Plan2!$AE$74*100000</f>
        <v>0</v>
      </c>
      <c r="I74" s="18">
        <f>Plan2!J74/Plan2!$AE$74*100000</f>
        <v>0</v>
      </c>
      <c r="J74" s="18">
        <f>Plan2!K74/Plan2!$AE$74*100000</f>
        <v>0</v>
      </c>
      <c r="K74" s="18">
        <f>Plan2!L74/Plan2!$AE$74*100000</f>
        <v>0</v>
      </c>
      <c r="L74" s="18">
        <f>Plan2!M74/Plan2!$AE$74*100000</f>
        <v>0</v>
      </c>
      <c r="M74" s="18">
        <f>Plan2!N74/Plan2!$AE$74*100000</f>
        <v>0</v>
      </c>
      <c r="N74" s="18">
        <f>Plan2!O74/Plan2!$AE$74*100000</f>
        <v>0</v>
      </c>
      <c r="O74" s="18">
        <f>Plan2!P74/Plan2!$AE$74*100000</f>
        <v>0</v>
      </c>
      <c r="P74" s="18">
        <f>Plan2!Q74/Plan2!$AE$74*100000</f>
        <v>0</v>
      </c>
      <c r="Q74" s="18">
        <f>Plan2!R74/Plan2!$AE$74*100000</f>
        <v>0</v>
      </c>
      <c r="R74" s="18">
        <f>Plan2!S74/Plan2!$AE$74*100000</f>
        <v>0</v>
      </c>
      <c r="S74" s="18">
        <f>Plan2!T74/Plan2!$AE$74*100000</f>
        <v>0</v>
      </c>
      <c r="T74" s="18">
        <f>Plan2!U74/Plan2!$AE$74*100000</f>
        <v>0</v>
      </c>
      <c r="U74" s="18">
        <f>Plan2!V74/Plan2!$AE$74*100000</f>
        <v>0</v>
      </c>
      <c r="V74" s="18">
        <f>Plan2!W74/Plan2!$AE$74*100000</f>
        <v>0</v>
      </c>
      <c r="W74" s="18">
        <f>Plan2!X74/Plan2!$AE$74*100000</f>
        <v>0</v>
      </c>
      <c r="X74" s="18">
        <f>Plan2!Y74/Plan2!$AE$74*100000</f>
        <v>0</v>
      </c>
      <c r="Y74" s="18">
        <f>Plan2!Z74/Plan2!$AE$74*100000</f>
        <v>0</v>
      </c>
      <c r="Z74" s="18">
        <f>Plan2!AA74/Plan2!$AE$74*100000</f>
        <v>0</v>
      </c>
      <c r="AA74" s="18">
        <f>Plan2!AB74/Plan2!$AE$74*100000</f>
        <v>0</v>
      </c>
      <c r="AB74" s="10">
        <f>SUM(Plan1!AC74+Plan2!AC74)</f>
        <v>2</v>
      </c>
      <c r="AC74" s="106">
        <v>8818</v>
      </c>
      <c r="AD74" s="11">
        <f aca="true" t="shared" si="1" ref="AD74:AD87">(AB74*100000)/AC74</f>
        <v>22.680880018144705</v>
      </c>
    </row>
    <row r="75" spans="1:30" ht="18" customHeight="1">
      <c r="A75" s="13" t="s">
        <v>96</v>
      </c>
      <c r="B75" s="18">
        <f>Plan2!C75/Plan2!$AE$75*100000</f>
        <v>0</v>
      </c>
      <c r="C75" s="18">
        <f>Plan2!D75/Plan2!$AE$75*100000</f>
        <v>0</v>
      </c>
      <c r="D75" s="18">
        <f>Plan2!E75/Plan2!$AE$75*100000</f>
        <v>0</v>
      </c>
      <c r="E75" s="18">
        <f>Plan2!F75/Plan2!$AE$75*100000</f>
        <v>0</v>
      </c>
      <c r="F75" s="18">
        <f>Plan2!G75/Plan2!$AE$75*100000</f>
        <v>0</v>
      </c>
      <c r="G75" s="18">
        <f>Plan2!H75/Plan2!$AE$75*100000</f>
        <v>0</v>
      </c>
      <c r="H75" s="18">
        <f>Plan2!I75/Plan2!$AE$75*100000</f>
        <v>0</v>
      </c>
      <c r="I75" s="18">
        <f>Plan2!J75/Plan2!$AE$75*100000</f>
        <v>0</v>
      </c>
      <c r="J75" s="18">
        <f>Plan2!K75/Plan2!$AE$75*100000</f>
        <v>0</v>
      </c>
      <c r="K75" s="18">
        <f>Plan2!L75/Plan2!$AE$75*100000</f>
        <v>0</v>
      </c>
      <c r="L75" s="18">
        <f>Plan2!M75/Plan2!$AE$75*100000</f>
        <v>0</v>
      </c>
      <c r="M75" s="18">
        <f>Plan2!N75/Plan2!$AE$75*100000</f>
        <v>0</v>
      </c>
      <c r="N75" s="18">
        <f>Plan2!O75/Plan2!$AE$75*100000</f>
        <v>0</v>
      </c>
      <c r="O75" s="18">
        <f>Plan2!P75/Plan2!$AE$75*100000</f>
        <v>0</v>
      </c>
      <c r="P75" s="18">
        <f>Plan2!Q75/Plan2!$AE$75*100000</f>
        <v>0</v>
      </c>
      <c r="Q75" s="18">
        <f>Plan2!R75/Plan2!$AE$75*100000</f>
        <v>0</v>
      </c>
      <c r="R75" s="18">
        <f>Plan2!S75/Plan2!$AE$75*100000</f>
        <v>0</v>
      </c>
      <c r="S75" s="18">
        <f>Plan2!T75/Plan2!$AE$75*100000</f>
        <v>0</v>
      </c>
      <c r="T75" s="18">
        <f>Plan2!U75/Plan2!$AE$75*100000</f>
        <v>0</v>
      </c>
      <c r="U75" s="18">
        <f>Plan2!V75/Plan2!$AE$75*100000</f>
        <v>0</v>
      </c>
      <c r="V75" s="18">
        <f>Plan2!W75/Plan2!$AE$75*100000</f>
        <v>0</v>
      </c>
      <c r="W75" s="18">
        <f>Plan2!X75/Plan2!$AE$75*100000</f>
        <v>0</v>
      </c>
      <c r="X75" s="18">
        <f>Plan2!Y75/Plan2!$AE$75*100000</f>
        <v>0</v>
      </c>
      <c r="Y75" s="18">
        <f>Plan2!Z75/Plan2!$AE$75*100000</f>
        <v>0</v>
      </c>
      <c r="Z75" s="18">
        <f>Plan2!AA75/Plan2!$AE$75*100000</f>
        <v>0</v>
      </c>
      <c r="AA75" s="18">
        <f>Plan2!AB75/Plan2!$AE$75*100000</f>
        <v>0</v>
      </c>
      <c r="AB75" s="10">
        <f>SUM(Plan1!AC75+Plan2!AC75)</f>
        <v>21</v>
      </c>
      <c r="AC75" s="106">
        <v>37375</v>
      </c>
      <c r="AD75" s="11">
        <f t="shared" si="1"/>
        <v>56.187290969899664</v>
      </c>
    </row>
    <row r="76" spans="1:30" ht="18" customHeight="1">
      <c r="A76" s="13" t="s">
        <v>97</v>
      </c>
      <c r="B76" s="18">
        <f>Plan2!C76/Plan2!$AE$76*100000</f>
        <v>0</v>
      </c>
      <c r="C76" s="18">
        <f>Plan2!D76/Plan2!$AE$76*100000</f>
        <v>0</v>
      </c>
      <c r="D76" s="18">
        <f>Plan2!E76/Plan2!$AE$76*100000</f>
        <v>0</v>
      </c>
      <c r="E76" s="18">
        <f>Plan2!F76/Plan2!$AE$76*100000</f>
        <v>0</v>
      </c>
      <c r="F76" s="18">
        <f>Plan2!G76/Plan2!$AE$76*100000</f>
        <v>0</v>
      </c>
      <c r="G76" s="18">
        <f>Plan2!H76/Plan2!$AE$76*100000</f>
        <v>0</v>
      </c>
      <c r="H76" s="18">
        <f>Plan2!I76/Plan2!$AE$76*100000</f>
        <v>0</v>
      </c>
      <c r="I76" s="18">
        <f>Plan2!J76/Plan2!$AE$76*100000</f>
        <v>0</v>
      </c>
      <c r="J76" s="18">
        <f>Plan2!K76/Plan2!$AE$76*100000</f>
        <v>0</v>
      </c>
      <c r="K76" s="18">
        <f>Plan2!L76/Plan2!$AE$76*100000</f>
        <v>0</v>
      </c>
      <c r="L76" s="18">
        <f>Plan2!M76/Plan2!$AE$76*100000</f>
        <v>0</v>
      </c>
      <c r="M76" s="18">
        <f>Plan2!N76/Plan2!$AE$76*100000</f>
        <v>0</v>
      </c>
      <c r="N76" s="18">
        <f>Plan2!O76/Plan2!$AE$76*100000</f>
        <v>0</v>
      </c>
      <c r="O76" s="18">
        <f>Plan2!P76/Plan2!$AE$76*100000</f>
        <v>0</v>
      </c>
      <c r="P76" s="18">
        <f>Plan2!Q76/Plan2!$AE$76*100000</f>
        <v>0</v>
      </c>
      <c r="Q76" s="18">
        <f>Plan2!R76/Plan2!$AE$76*100000</f>
        <v>0</v>
      </c>
      <c r="R76" s="18">
        <f>Plan2!S76/Plan2!$AE$76*100000</f>
        <v>0</v>
      </c>
      <c r="S76" s="18">
        <f>Plan2!T76/Plan2!$AE$76*100000</f>
        <v>0</v>
      </c>
      <c r="T76" s="18">
        <f>Plan2!U76/Plan2!$AE$76*100000</f>
        <v>0</v>
      </c>
      <c r="U76" s="18">
        <f>Plan2!V76/Plan2!$AE$76*100000</f>
        <v>0</v>
      </c>
      <c r="V76" s="18">
        <f>Plan2!W76/Plan2!$AE$76*100000</f>
        <v>0</v>
      </c>
      <c r="W76" s="18">
        <f>Plan2!X76/Plan2!$AE$76*100000</f>
        <v>0</v>
      </c>
      <c r="X76" s="18">
        <f>Plan2!Y76/Plan2!$AE$76*100000</f>
        <v>0</v>
      </c>
      <c r="Y76" s="18">
        <f>Plan2!Z76/Plan2!$AE$76*100000</f>
        <v>0</v>
      </c>
      <c r="Z76" s="18">
        <f>Plan2!AA76/Plan2!$AE$76*100000</f>
        <v>0</v>
      </c>
      <c r="AA76" s="18">
        <f>Plan2!AB76/Plan2!$AE$76*100000</f>
        <v>0</v>
      </c>
      <c r="AB76" s="10">
        <f>SUM(Plan1!AC76+Plan2!AC76)</f>
        <v>3</v>
      </c>
      <c r="AC76" s="106">
        <v>11036</v>
      </c>
      <c r="AD76" s="11">
        <f t="shared" si="1"/>
        <v>27.183762232693006</v>
      </c>
    </row>
    <row r="77" spans="1:30" ht="18" customHeight="1">
      <c r="A77" s="13" t="s">
        <v>98</v>
      </c>
      <c r="B77" s="18">
        <f>Plan2!C77/Plan2!$AE$77*100000</f>
        <v>0</v>
      </c>
      <c r="C77" s="18">
        <f>Plan2!D77/Plan2!$AE$77*100000</f>
        <v>0</v>
      </c>
      <c r="D77" s="18">
        <f>Plan2!E77/Plan2!$AE$77*100000</f>
        <v>0</v>
      </c>
      <c r="E77" s="18">
        <f>Plan2!F77/Plan2!$AE$77*100000</f>
        <v>0</v>
      </c>
      <c r="F77" s="18">
        <f>Plan2!G77/Plan2!$AE$77*100000</f>
        <v>0</v>
      </c>
      <c r="G77" s="18">
        <f>Plan2!H77/Plan2!$AE$77*100000</f>
        <v>0</v>
      </c>
      <c r="H77" s="18">
        <f>Plan2!I77/Plan2!$AE$77*100000</f>
        <v>0</v>
      </c>
      <c r="I77" s="18">
        <f>Plan2!J77/Plan2!$AE$77*100000</f>
        <v>0</v>
      </c>
      <c r="J77" s="18">
        <f>Plan2!K77/Plan2!$AE$77*100000</f>
        <v>0</v>
      </c>
      <c r="K77" s="18">
        <f>Plan2!L77/Plan2!$AE$77*100000</f>
        <v>0</v>
      </c>
      <c r="L77" s="18">
        <f>Plan2!M77/Plan2!$AE$77*100000</f>
        <v>0</v>
      </c>
      <c r="M77" s="18">
        <f>Plan2!N77/Plan2!$AE$77*100000</f>
        <v>0</v>
      </c>
      <c r="N77" s="18">
        <f>Plan2!O77/Plan2!$AE$77*100000</f>
        <v>0</v>
      </c>
      <c r="O77" s="18">
        <f>Plan2!P77/Plan2!$AE$77*100000</f>
        <v>0</v>
      </c>
      <c r="P77" s="18">
        <f>Plan2!Q77/Plan2!$AE$77*100000</f>
        <v>0</v>
      </c>
      <c r="Q77" s="18">
        <f>Plan2!R77/Plan2!$AE$77*100000</f>
        <v>0</v>
      </c>
      <c r="R77" s="18">
        <f>Plan2!S77/Plan2!$AE$77*100000</f>
        <v>0</v>
      </c>
      <c r="S77" s="18">
        <f>Plan2!T77/Plan2!$AE$77*100000</f>
        <v>0</v>
      </c>
      <c r="T77" s="18">
        <f>Plan2!U77/Plan2!$AE$77*100000</f>
        <v>0</v>
      </c>
      <c r="U77" s="18">
        <f>Plan2!V77/Plan2!$AE$77*100000</f>
        <v>0</v>
      </c>
      <c r="V77" s="18">
        <f>Plan2!W77/Plan2!$AE$77*100000</f>
        <v>0</v>
      </c>
      <c r="W77" s="18">
        <f>Plan2!X77/Plan2!$AE$77*100000</f>
        <v>0</v>
      </c>
      <c r="X77" s="18">
        <f>Plan2!Y77/Plan2!$AE$77*100000</f>
        <v>0</v>
      </c>
      <c r="Y77" s="18">
        <f>Plan2!Z77/Plan2!$AE$77*100000</f>
        <v>0</v>
      </c>
      <c r="Z77" s="18">
        <f>Plan2!AA77/Plan2!$AE$77*100000</f>
        <v>0</v>
      </c>
      <c r="AA77" s="18">
        <f>Plan2!AB77/Plan2!$AE$77*100000</f>
        <v>0</v>
      </c>
      <c r="AB77" s="10">
        <f>SUM(Plan1!AC77+Plan2!AC77)</f>
        <v>70</v>
      </c>
      <c r="AC77" s="106">
        <v>128449</v>
      </c>
      <c r="AD77" s="11">
        <f t="shared" si="1"/>
        <v>54.49633706762995</v>
      </c>
    </row>
    <row r="78" spans="1:30" ht="18" customHeight="1">
      <c r="A78" s="13" t="s">
        <v>99</v>
      </c>
      <c r="B78" s="18">
        <f>Plan2!C78/Plan2!$AE$78*100000</f>
        <v>0</v>
      </c>
      <c r="C78" s="18">
        <f>Plan2!D78/Plan2!$AE$78*100000</f>
        <v>0</v>
      </c>
      <c r="D78" s="18">
        <f>Plan2!E78/Plan2!$AE$78*100000</f>
        <v>0</v>
      </c>
      <c r="E78" s="18">
        <f>Plan2!F78/Plan2!$AE$78*100000</f>
        <v>0</v>
      </c>
      <c r="F78" s="18">
        <f>Plan2!G78/Plan2!$AE$78*100000</f>
        <v>0</v>
      </c>
      <c r="G78" s="18">
        <f>Plan2!H78/Plan2!$AE$78*100000</f>
        <v>0</v>
      </c>
      <c r="H78" s="18">
        <f>Plan2!I78/Plan2!$AE$78*100000</f>
        <v>0</v>
      </c>
      <c r="I78" s="18">
        <f>Plan2!J78/Plan2!$AE$78*100000</f>
        <v>0</v>
      </c>
      <c r="J78" s="18">
        <f>Plan2!K78/Plan2!$AE$78*100000</f>
        <v>0</v>
      </c>
      <c r="K78" s="18">
        <f>Plan2!L78/Plan2!$AE$78*100000</f>
        <v>0</v>
      </c>
      <c r="L78" s="18">
        <f>Plan2!M78/Plan2!$AE$78*100000</f>
        <v>0</v>
      </c>
      <c r="M78" s="18">
        <f>Plan2!N78/Plan2!$AE$78*100000</f>
        <v>0</v>
      </c>
      <c r="N78" s="18">
        <f>Plan2!O78/Plan2!$AE$78*100000</f>
        <v>0</v>
      </c>
      <c r="O78" s="18">
        <f>Plan2!P78/Plan2!$AE$78*100000</f>
        <v>0</v>
      </c>
      <c r="P78" s="18">
        <f>Plan2!Q78/Plan2!$AE$78*100000</f>
        <v>0</v>
      </c>
      <c r="Q78" s="18">
        <f>Plan2!R78/Plan2!$AE$78*100000</f>
        <v>0</v>
      </c>
      <c r="R78" s="18">
        <f>Plan2!S78/Plan2!$AE$78*100000</f>
        <v>0</v>
      </c>
      <c r="S78" s="18">
        <f>Plan2!T78/Plan2!$AE$78*100000</f>
        <v>0</v>
      </c>
      <c r="T78" s="18">
        <f>Plan2!U78/Plan2!$AE$78*100000</f>
        <v>0</v>
      </c>
      <c r="U78" s="18">
        <f>Plan2!V78/Plan2!$AE$78*100000</f>
        <v>0</v>
      </c>
      <c r="V78" s="18">
        <f>Plan2!W78/Plan2!$AE$78*100000</f>
        <v>0</v>
      </c>
      <c r="W78" s="18">
        <f>Plan2!X78/Plan2!$AE$78*100000</f>
        <v>0</v>
      </c>
      <c r="X78" s="18">
        <f>Plan2!Y78/Plan2!$AE$78*100000</f>
        <v>0</v>
      </c>
      <c r="Y78" s="18">
        <f>Plan2!Z78/Plan2!$AE$78*100000</f>
        <v>0</v>
      </c>
      <c r="Z78" s="18">
        <f>Plan2!AA78/Plan2!$AE$78*100000</f>
        <v>0</v>
      </c>
      <c r="AA78" s="18">
        <f>Plan2!AB78/Plan2!$AE$78*100000</f>
        <v>0</v>
      </c>
      <c r="AB78" s="10">
        <f>SUM(Plan1!AC78+Plan2!AC78)</f>
        <v>6</v>
      </c>
      <c r="AC78" s="106">
        <v>12579</v>
      </c>
      <c r="AD78" s="11">
        <f t="shared" si="1"/>
        <v>47.69854519437157</v>
      </c>
    </row>
    <row r="79" spans="1:30" ht="18" customHeight="1">
      <c r="A79" s="13" t="s">
        <v>100</v>
      </c>
      <c r="B79" s="18">
        <f>Plan2!C79/Plan2!$AE$79*100000</f>
        <v>0</v>
      </c>
      <c r="C79" s="18">
        <f>Plan2!D79/Plan2!$AE$79*100000</f>
        <v>0</v>
      </c>
      <c r="D79" s="18">
        <f>Plan2!E79/Plan2!$AE$79*100000</f>
        <v>0</v>
      </c>
      <c r="E79" s="18">
        <f>Plan2!F79/Plan2!$AE$79*100000</f>
        <v>0</v>
      </c>
      <c r="F79" s="18">
        <f>Plan2!G79/Plan2!$AE$79*100000</f>
        <v>0</v>
      </c>
      <c r="G79" s="18">
        <f>Plan2!H79/Plan2!$AE$79*100000</f>
        <v>0</v>
      </c>
      <c r="H79" s="18">
        <f>Plan2!I79/Plan2!$AE$79*100000</f>
        <v>0</v>
      </c>
      <c r="I79" s="18">
        <f>Plan2!J79/Plan2!$AE$79*100000</f>
        <v>0</v>
      </c>
      <c r="J79" s="18">
        <f>Plan2!K79/Plan2!$AE$79*100000</f>
        <v>0</v>
      </c>
      <c r="K79" s="18">
        <f>Plan2!L79/Plan2!$AE$79*100000</f>
        <v>0</v>
      </c>
      <c r="L79" s="18">
        <f>Plan2!M79/Plan2!$AE$79*100000</f>
        <v>0</v>
      </c>
      <c r="M79" s="18">
        <f>Plan2!N79/Plan2!$AE$79*100000</f>
        <v>0</v>
      </c>
      <c r="N79" s="18">
        <f>Plan2!O79/Plan2!$AE$79*100000</f>
        <v>0</v>
      </c>
      <c r="O79" s="18">
        <f>Plan2!P79/Plan2!$AE$79*100000</f>
        <v>0</v>
      </c>
      <c r="P79" s="18">
        <f>Plan2!Q79/Plan2!$AE$79*100000</f>
        <v>0</v>
      </c>
      <c r="Q79" s="18">
        <f>Plan2!R79/Plan2!$AE$79*100000</f>
        <v>0</v>
      </c>
      <c r="R79" s="18">
        <f>Plan2!S79/Plan2!$AE$79*100000</f>
        <v>0</v>
      </c>
      <c r="S79" s="18">
        <f>Plan2!T79/Plan2!$AE$79*100000</f>
        <v>0</v>
      </c>
      <c r="T79" s="18">
        <f>Plan2!U79/Plan2!$AE$79*100000</f>
        <v>0</v>
      </c>
      <c r="U79" s="18">
        <f>Plan2!V79/Plan2!$AE$79*100000</f>
        <v>0</v>
      </c>
      <c r="V79" s="18">
        <f>Plan2!W79/Plan2!$AE$79*100000</f>
        <v>0</v>
      </c>
      <c r="W79" s="18">
        <f>Plan2!X79/Plan2!$AE$79*100000</f>
        <v>0</v>
      </c>
      <c r="X79" s="18">
        <f>Plan2!Y79/Plan2!$AE$79*100000</f>
        <v>0</v>
      </c>
      <c r="Y79" s="18">
        <f>Plan2!Z79/Plan2!$AE$79*100000</f>
        <v>0</v>
      </c>
      <c r="Z79" s="18">
        <f>Plan2!AA79/Plan2!$AE$79*100000</f>
        <v>0</v>
      </c>
      <c r="AA79" s="18">
        <f>Plan2!AB79/Plan2!$AE$79*100000</f>
        <v>0</v>
      </c>
      <c r="AB79" s="10">
        <f>SUM(Plan1!AC79+Plan2!AC79)</f>
        <v>375</v>
      </c>
      <c r="AC79" s="106">
        <v>502618</v>
      </c>
      <c r="AD79" s="11">
        <f t="shared" si="1"/>
        <v>74.60934546713409</v>
      </c>
    </row>
    <row r="80" spans="1:30" ht="18" customHeight="1">
      <c r="A80" s="13" t="s">
        <v>101</v>
      </c>
      <c r="B80" s="18">
        <f>Plan2!C80/Plan2!$AE$80*100000</f>
        <v>0</v>
      </c>
      <c r="C80" s="18">
        <f>Plan2!D80/Plan2!$AE$80*100000</f>
        <v>0</v>
      </c>
      <c r="D80" s="18">
        <f>Plan2!E80/Plan2!$AE$80*100000</f>
        <v>0</v>
      </c>
      <c r="E80" s="18">
        <f>Plan2!F80/Plan2!$AE$80*100000</f>
        <v>0</v>
      </c>
      <c r="F80" s="18">
        <f>Plan2!G80/Plan2!$AE$80*100000</f>
        <v>0</v>
      </c>
      <c r="G80" s="18">
        <f>Plan2!H80/Plan2!$AE$80*100000</f>
        <v>0</v>
      </c>
      <c r="H80" s="18">
        <f>Plan2!I80/Plan2!$AE$80*100000</f>
        <v>0</v>
      </c>
      <c r="I80" s="18">
        <f>Plan2!J80/Plan2!$AE$80*100000</f>
        <v>0</v>
      </c>
      <c r="J80" s="18">
        <f>Plan2!K80/Plan2!$AE$80*100000</f>
        <v>0</v>
      </c>
      <c r="K80" s="18">
        <f>Plan2!L80/Plan2!$AE$80*100000</f>
        <v>0</v>
      </c>
      <c r="L80" s="18">
        <f>Plan2!M80/Plan2!$AE$80*100000</f>
        <v>0</v>
      </c>
      <c r="M80" s="18">
        <f>Plan2!N80/Plan2!$AE$80*100000</f>
        <v>0</v>
      </c>
      <c r="N80" s="18">
        <f>Plan2!O80/Plan2!$AE$80*100000</f>
        <v>0</v>
      </c>
      <c r="O80" s="18">
        <f>Plan2!P80/Plan2!$AE$80*100000</f>
        <v>0</v>
      </c>
      <c r="P80" s="18">
        <f>Plan2!Q80/Plan2!$AE$80*100000</f>
        <v>0</v>
      </c>
      <c r="Q80" s="18">
        <f>Plan2!R80/Plan2!$AE$80*100000</f>
        <v>0</v>
      </c>
      <c r="R80" s="18">
        <f>Plan2!S80/Plan2!$AE$80*100000</f>
        <v>0</v>
      </c>
      <c r="S80" s="18">
        <f>Plan2!T80/Plan2!$AE$80*100000</f>
        <v>0</v>
      </c>
      <c r="T80" s="18">
        <f>Plan2!U80/Plan2!$AE$80*100000</f>
        <v>0</v>
      </c>
      <c r="U80" s="18">
        <f>Plan2!V80/Plan2!$AE$80*100000</f>
        <v>0</v>
      </c>
      <c r="V80" s="18">
        <f>Plan2!W80/Plan2!$AE$80*100000</f>
        <v>0</v>
      </c>
      <c r="W80" s="18">
        <f>Plan2!X80/Plan2!$AE$80*100000</f>
        <v>0</v>
      </c>
      <c r="X80" s="18">
        <f>Plan2!Y80/Plan2!$AE$80*100000</f>
        <v>0</v>
      </c>
      <c r="Y80" s="18">
        <f>Plan2!Z80/Plan2!$AE$80*100000</f>
        <v>0</v>
      </c>
      <c r="Z80" s="18">
        <f>Plan2!AA80/Plan2!$AE$80*100000</f>
        <v>0</v>
      </c>
      <c r="AA80" s="18">
        <f>Plan2!AB80/Plan2!$AE$80*100000</f>
        <v>0</v>
      </c>
      <c r="AB80" s="10">
        <f>SUM(Plan1!AC80+Plan2!AC80)</f>
        <v>46</v>
      </c>
      <c r="AC80" s="106">
        <v>29038</v>
      </c>
      <c r="AD80" s="11">
        <f t="shared" si="1"/>
        <v>158.41311385081616</v>
      </c>
    </row>
    <row r="81" spans="1:30" ht="18" customHeight="1">
      <c r="A81" s="13" t="s">
        <v>102</v>
      </c>
      <c r="B81" s="18">
        <f>Plan2!C81/Plan2!$AE$81*100000</f>
        <v>0</v>
      </c>
      <c r="C81" s="18">
        <f>Plan2!D81/Plan2!$AE$81*100000</f>
        <v>0</v>
      </c>
      <c r="D81" s="18">
        <f>Plan2!E81/Plan2!$AE$81*100000</f>
        <v>0</v>
      </c>
      <c r="E81" s="18">
        <f>Plan2!F81/Plan2!$AE$81*100000</f>
        <v>0</v>
      </c>
      <c r="F81" s="18">
        <f>Plan2!G81/Plan2!$AE$81*100000</f>
        <v>0</v>
      </c>
      <c r="G81" s="18">
        <f>Plan2!H81/Plan2!$AE$81*100000</f>
        <v>0</v>
      </c>
      <c r="H81" s="18">
        <f>Plan2!I81/Plan2!$AE$81*100000</f>
        <v>0</v>
      </c>
      <c r="I81" s="18">
        <f>Plan2!J81/Plan2!$AE$81*100000</f>
        <v>0</v>
      </c>
      <c r="J81" s="18">
        <f>Plan2!K81/Plan2!$AE$81*100000</f>
        <v>0</v>
      </c>
      <c r="K81" s="18">
        <f>Plan2!L81/Plan2!$AE$81*100000</f>
        <v>0</v>
      </c>
      <c r="L81" s="18">
        <f>Plan2!M81/Plan2!$AE$81*100000</f>
        <v>0</v>
      </c>
      <c r="M81" s="18">
        <f>Plan2!N81/Plan2!$AE$81*100000</f>
        <v>0</v>
      </c>
      <c r="N81" s="18">
        <f>Plan2!O81/Plan2!$AE$81*100000</f>
        <v>0</v>
      </c>
      <c r="O81" s="18">
        <f>Plan2!P81/Plan2!$AE$81*100000</f>
        <v>0</v>
      </c>
      <c r="P81" s="18">
        <f>Plan2!Q81/Plan2!$AE$81*100000</f>
        <v>0</v>
      </c>
      <c r="Q81" s="18">
        <f>Plan2!R81/Plan2!$AE$81*100000</f>
        <v>0</v>
      </c>
      <c r="R81" s="18">
        <f>Plan2!S81/Plan2!$AE$81*100000</f>
        <v>0</v>
      </c>
      <c r="S81" s="18">
        <f>Plan2!T81/Plan2!$AE$81*100000</f>
        <v>0</v>
      </c>
      <c r="T81" s="18">
        <f>Plan2!U81/Plan2!$AE$81*100000</f>
        <v>0</v>
      </c>
      <c r="U81" s="18">
        <f>Plan2!V81/Plan2!$AE$81*100000</f>
        <v>0</v>
      </c>
      <c r="V81" s="18">
        <f>Plan2!W81/Plan2!$AE$81*100000</f>
        <v>0</v>
      </c>
      <c r="W81" s="18">
        <f>Plan2!X81/Plan2!$AE$81*100000</f>
        <v>0</v>
      </c>
      <c r="X81" s="18">
        <f>Plan2!Y81/Plan2!$AE$81*100000</f>
        <v>0</v>
      </c>
      <c r="Y81" s="18">
        <f>Plan2!Z81/Plan2!$AE$81*100000</f>
        <v>0</v>
      </c>
      <c r="Z81" s="18">
        <f>Plan2!AA81/Plan2!$AE$81*100000</f>
        <v>0</v>
      </c>
      <c r="AA81" s="18">
        <f>Plan2!AB81/Plan2!$AE$81*100000</f>
        <v>0</v>
      </c>
      <c r="AB81" s="10">
        <f>SUM(Plan1!AC81+Plan2!AC81)</f>
        <v>9</v>
      </c>
      <c r="AC81" s="106">
        <v>21584</v>
      </c>
      <c r="AD81" s="11">
        <f t="shared" si="1"/>
        <v>41.697553743513716</v>
      </c>
    </row>
    <row r="82" spans="1:30" ht="18" customHeight="1">
      <c r="A82" s="13" t="s">
        <v>103</v>
      </c>
      <c r="B82" s="18">
        <f>Plan2!C82/Plan2!$AE$82*100000</f>
        <v>0</v>
      </c>
      <c r="C82" s="18">
        <f>Plan2!D82/Plan2!$AE$82*100000</f>
        <v>0</v>
      </c>
      <c r="D82" s="18">
        <f>Plan2!E82/Plan2!$AE$82*100000</f>
        <v>0</v>
      </c>
      <c r="E82" s="18">
        <f>Plan2!F82/Plan2!$AE$82*100000</f>
        <v>0</v>
      </c>
      <c r="F82" s="18">
        <f>Plan2!G82/Plan2!$AE$82*100000</f>
        <v>0</v>
      </c>
      <c r="G82" s="18">
        <f>Plan2!H82/Plan2!$AE$82*100000</f>
        <v>0</v>
      </c>
      <c r="H82" s="18">
        <f>Plan2!I82/Plan2!$AE$82*100000</f>
        <v>0</v>
      </c>
      <c r="I82" s="18">
        <f>Plan2!J82/Plan2!$AE$82*100000</f>
        <v>0</v>
      </c>
      <c r="J82" s="18">
        <f>Plan2!K82/Plan2!$AE$82*100000</f>
        <v>0</v>
      </c>
      <c r="K82" s="18">
        <f>Plan2!L82/Plan2!$AE$82*100000</f>
        <v>0</v>
      </c>
      <c r="L82" s="18">
        <f>Plan2!M82/Plan2!$AE$82*100000</f>
        <v>0</v>
      </c>
      <c r="M82" s="18">
        <f>Plan2!N82/Plan2!$AE$82*100000</f>
        <v>0</v>
      </c>
      <c r="N82" s="18">
        <f>Plan2!O82/Plan2!$AE$82*100000</f>
        <v>0</v>
      </c>
      <c r="O82" s="18">
        <f>Plan2!P82/Plan2!$AE$82*100000</f>
        <v>0</v>
      </c>
      <c r="P82" s="18">
        <f>Plan2!Q82/Plan2!$AE$82*100000</f>
        <v>0</v>
      </c>
      <c r="Q82" s="18">
        <f>Plan2!R82/Plan2!$AE$82*100000</f>
        <v>0</v>
      </c>
      <c r="R82" s="18">
        <f>Plan2!S82/Plan2!$AE$82*100000</f>
        <v>0</v>
      </c>
      <c r="S82" s="18">
        <f>Plan2!T82/Plan2!$AE$82*100000</f>
        <v>0</v>
      </c>
      <c r="T82" s="18">
        <f>Plan2!U82/Plan2!$AE$82*100000</f>
        <v>0</v>
      </c>
      <c r="U82" s="18">
        <f>Plan2!V82/Plan2!$AE$82*100000</f>
        <v>0</v>
      </c>
      <c r="V82" s="18">
        <f>Plan2!W82/Plan2!$AE$82*100000</f>
        <v>0</v>
      </c>
      <c r="W82" s="18">
        <f>Plan2!X82/Plan2!$AE$82*100000</f>
        <v>0</v>
      </c>
      <c r="X82" s="18">
        <f>Plan2!Y82/Plan2!$AE$82*100000</f>
        <v>0</v>
      </c>
      <c r="Y82" s="18">
        <f>Plan2!Z82/Plan2!$AE$82*100000</f>
        <v>0</v>
      </c>
      <c r="Z82" s="18">
        <f>Plan2!AA82/Plan2!$AE$82*100000</f>
        <v>0</v>
      </c>
      <c r="AA82" s="18">
        <f>Plan2!AB82/Plan2!$AE$82*100000</f>
        <v>0</v>
      </c>
      <c r="AB82" s="10">
        <f>SUM(Plan1!AC82+Plan2!AC82)</f>
        <v>12</v>
      </c>
      <c r="AC82" s="106">
        <v>24575</v>
      </c>
      <c r="AD82" s="11">
        <f t="shared" si="1"/>
        <v>48.83011190233977</v>
      </c>
    </row>
    <row r="83" spans="1:30" ht="18" customHeight="1">
      <c r="A83" s="13" t="s">
        <v>104</v>
      </c>
      <c r="B83" s="18">
        <f>Plan2!C83/Plan2!$AE$83*100000</f>
        <v>0</v>
      </c>
      <c r="C83" s="18">
        <f>Plan2!D83/Plan2!$AE$83*100000</f>
        <v>0</v>
      </c>
      <c r="D83" s="18">
        <f>Plan2!E83/Plan2!$AE$83*100000</f>
        <v>0</v>
      </c>
      <c r="E83" s="18">
        <f>Plan2!F83/Plan2!$AE$83*100000</f>
        <v>0</v>
      </c>
      <c r="F83" s="18">
        <f>Plan2!G83/Plan2!$AE$83*100000</f>
        <v>0</v>
      </c>
      <c r="G83" s="18">
        <f>Plan2!H83/Plan2!$AE$83*100000</f>
        <v>0</v>
      </c>
      <c r="H83" s="18">
        <f>Plan2!I83/Plan2!$AE$83*100000</f>
        <v>0</v>
      </c>
      <c r="I83" s="18">
        <f>Plan2!J83/Plan2!$AE$83*100000</f>
        <v>0</v>
      </c>
      <c r="J83" s="18">
        <f>Plan2!K83/Plan2!$AE$83*100000</f>
        <v>0</v>
      </c>
      <c r="K83" s="18">
        <f>Plan2!L83/Plan2!$AE$83*100000</f>
        <v>0</v>
      </c>
      <c r="L83" s="18">
        <f>Plan2!M83/Plan2!$AE$83*100000</f>
        <v>0</v>
      </c>
      <c r="M83" s="18">
        <f>Plan2!N83/Plan2!$AE$83*100000</f>
        <v>0</v>
      </c>
      <c r="N83" s="18">
        <f>Plan2!O83/Plan2!$AE$83*100000</f>
        <v>0</v>
      </c>
      <c r="O83" s="18">
        <f>Plan2!P83/Plan2!$AE$83*100000</f>
        <v>0</v>
      </c>
      <c r="P83" s="18">
        <f>Plan2!Q83/Plan2!$AE$83*100000</f>
        <v>0</v>
      </c>
      <c r="Q83" s="18">
        <f>Plan2!R83/Plan2!$AE$83*100000</f>
        <v>0</v>
      </c>
      <c r="R83" s="18">
        <f>Plan2!S83/Plan2!$AE$83*100000</f>
        <v>0</v>
      </c>
      <c r="S83" s="18">
        <f>Plan2!T83/Plan2!$AE$83*100000</f>
        <v>0</v>
      </c>
      <c r="T83" s="18">
        <f>Plan2!U83/Plan2!$AE$83*100000</f>
        <v>0</v>
      </c>
      <c r="U83" s="18">
        <f>Plan2!V83/Plan2!$AE$83*100000</f>
        <v>0</v>
      </c>
      <c r="V83" s="18">
        <f>Plan2!W83/Plan2!$AE$83*100000</f>
        <v>0</v>
      </c>
      <c r="W83" s="18">
        <f>Plan2!X83/Plan2!$AE$83*100000</f>
        <v>0</v>
      </c>
      <c r="X83" s="18">
        <f>Plan2!Y83/Plan2!$AE$83*100000</f>
        <v>0</v>
      </c>
      <c r="Y83" s="18">
        <f>Plan2!Z83/Plan2!$AE$83*100000</f>
        <v>0</v>
      </c>
      <c r="Z83" s="18">
        <f>Plan2!AA83/Plan2!$AE$83*100000</f>
        <v>0</v>
      </c>
      <c r="AA83" s="18">
        <f>Plan2!AB83/Plan2!$AE$83*100000</f>
        <v>0</v>
      </c>
      <c r="AB83" s="10">
        <f>SUM(Plan1!AC83+Plan2!AC83)</f>
        <v>39</v>
      </c>
      <c r="AC83" s="106">
        <v>76776</v>
      </c>
      <c r="AD83" s="11">
        <f t="shared" si="1"/>
        <v>50.79712410128165</v>
      </c>
    </row>
    <row r="84" spans="1:30" ht="18" customHeight="1">
      <c r="A84" s="13" t="s">
        <v>105</v>
      </c>
      <c r="B84" s="18">
        <f>Plan2!C84/Plan2!$AE$84*100000</f>
        <v>0</v>
      </c>
      <c r="C84" s="18">
        <f>Plan2!D84/Plan2!$AE$84*100000</f>
        <v>0</v>
      </c>
      <c r="D84" s="18">
        <f>Plan2!E84/Plan2!$AE$84*100000</f>
        <v>0</v>
      </c>
      <c r="E84" s="18">
        <f>Plan2!F84/Plan2!$AE$84*100000</f>
        <v>0</v>
      </c>
      <c r="F84" s="18">
        <f>Plan2!G84/Plan2!$AE$84*100000</f>
        <v>0</v>
      </c>
      <c r="G84" s="18">
        <f>Plan2!H84/Plan2!$AE$84*100000</f>
        <v>0</v>
      </c>
      <c r="H84" s="18">
        <f>Plan2!I84/Plan2!$AE$84*100000</f>
        <v>0</v>
      </c>
      <c r="I84" s="18">
        <f>Plan2!J84/Plan2!$AE$84*100000</f>
        <v>0</v>
      </c>
      <c r="J84" s="18">
        <f>Plan2!K84/Plan2!$AE$84*100000</f>
        <v>0</v>
      </c>
      <c r="K84" s="18">
        <f>Plan2!L84/Plan2!$AE$84*100000</f>
        <v>0</v>
      </c>
      <c r="L84" s="18">
        <f>Plan2!M84/Plan2!$AE$84*100000</f>
        <v>0</v>
      </c>
      <c r="M84" s="18">
        <f>Plan2!N84/Plan2!$AE$84*100000</f>
        <v>0</v>
      </c>
      <c r="N84" s="18">
        <f>Plan2!O84/Plan2!$AE$84*100000</f>
        <v>0</v>
      </c>
      <c r="O84" s="18">
        <f>Plan2!P84/Plan2!$AE$84*100000</f>
        <v>0</v>
      </c>
      <c r="P84" s="18">
        <f>Plan2!Q84/Plan2!$AE$84*100000</f>
        <v>0</v>
      </c>
      <c r="Q84" s="18">
        <f>Plan2!R84/Plan2!$AE$84*100000</f>
        <v>0</v>
      </c>
      <c r="R84" s="18">
        <f>Plan2!S84/Plan2!$AE$84*100000</f>
        <v>0</v>
      </c>
      <c r="S84" s="18">
        <f>Plan2!T84/Plan2!$AE$84*100000</f>
        <v>0</v>
      </c>
      <c r="T84" s="18">
        <f>Plan2!U84/Plan2!$AE$84*100000</f>
        <v>0</v>
      </c>
      <c r="U84" s="18">
        <f>Plan2!V84/Plan2!$AE$84*100000</f>
        <v>0</v>
      </c>
      <c r="V84" s="18">
        <f>Plan2!W84/Plan2!$AE$84*100000</f>
        <v>0</v>
      </c>
      <c r="W84" s="18">
        <f>Plan2!X84/Plan2!$AE$84*100000</f>
        <v>0</v>
      </c>
      <c r="X84" s="18">
        <f>Plan2!Y84/Plan2!$AE$84*100000</f>
        <v>0</v>
      </c>
      <c r="Y84" s="18">
        <f>Plan2!Z84/Plan2!$AE$84*100000</f>
        <v>0</v>
      </c>
      <c r="Z84" s="18">
        <f>Plan2!AA84/Plan2!$AE$84*100000</f>
        <v>0</v>
      </c>
      <c r="AA84" s="18">
        <f>Plan2!AB84/Plan2!$AE$84*100000</f>
        <v>0</v>
      </c>
      <c r="AB84" s="10">
        <f>SUM(Plan1!AC84+Plan2!AC84)</f>
        <v>19</v>
      </c>
      <c r="AC84" s="106">
        <v>9459</v>
      </c>
      <c r="AD84" s="11">
        <f t="shared" si="1"/>
        <v>200.8668992493921</v>
      </c>
    </row>
    <row r="85" spans="1:30" ht="18" customHeight="1">
      <c r="A85" s="13" t="s">
        <v>106</v>
      </c>
      <c r="B85" s="18">
        <f>Plan2!C85/Plan2!$AE$85*100000</f>
        <v>0</v>
      </c>
      <c r="C85" s="18">
        <f>Plan2!D85/Plan2!$AE$85*100000</f>
        <v>0</v>
      </c>
      <c r="D85" s="18">
        <f>Plan2!E85/Plan2!$AE$85*100000</f>
        <v>0</v>
      </c>
      <c r="E85" s="18">
        <f>Plan2!F85/Plan2!$AE$85*100000</f>
        <v>0</v>
      </c>
      <c r="F85" s="18">
        <f>Plan2!G85/Plan2!$AE$85*100000</f>
        <v>0</v>
      </c>
      <c r="G85" s="18">
        <f>Plan2!H85/Plan2!$AE$85*100000</f>
        <v>0</v>
      </c>
      <c r="H85" s="18">
        <f>Plan2!I85/Plan2!$AE$85*100000</f>
        <v>0</v>
      </c>
      <c r="I85" s="18">
        <f>Plan2!J85/Plan2!$AE$85*100000</f>
        <v>0</v>
      </c>
      <c r="J85" s="18">
        <f>Plan2!K85/Plan2!$AE$85*100000</f>
        <v>0</v>
      </c>
      <c r="K85" s="18">
        <f>Plan2!L85/Plan2!$AE$85*100000</f>
        <v>0</v>
      </c>
      <c r="L85" s="18">
        <f>Plan2!M85/Plan2!$AE$85*100000</f>
        <v>0</v>
      </c>
      <c r="M85" s="18">
        <f>Plan2!N85/Plan2!$AE$85*100000</f>
        <v>0</v>
      </c>
      <c r="N85" s="18">
        <f>Plan2!O85/Plan2!$AE$85*100000</f>
        <v>0</v>
      </c>
      <c r="O85" s="18">
        <f>Plan2!P85/Plan2!$AE$85*100000</f>
        <v>0</v>
      </c>
      <c r="P85" s="18">
        <f>Plan2!Q85/Plan2!$AE$85*100000</f>
        <v>0</v>
      </c>
      <c r="Q85" s="18">
        <f>Plan2!R85/Plan2!$AE$85*100000</f>
        <v>0</v>
      </c>
      <c r="R85" s="18">
        <f>Plan2!S85/Plan2!$AE$85*100000</f>
        <v>0</v>
      </c>
      <c r="S85" s="18">
        <f>Plan2!T85/Plan2!$AE$85*100000</f>
        <v>0</v>
      </c>
      <c r="T85" s="18">
        <f>Plan2!U85/Plan2!$AE$85*100000</f>
        <v>0</v>
      </c>
      <c r="U85" s="18">
        <f>Plan2!V85/Plan2!$AE$85*100000</f>
        <v>0</v>
      </c>
      <c r="V85" s="18">
        <f>Plan2!W85/Plan2!$AE$85*100000</f>
        <v>0</v>
      </c>
      <c r="W85" s="18">
        <f>Plan2!X85/Plan2!$AE$85*100000</f>
        <v>0</v>
      </c>
      <c r="X85" s="18">
        <f>Plan2!Y85/Plan2!$AE$85*100000</f>
        <v>0</v>
      </c>
      <c r="Y85" s="18">
        <f>Plan2!Z85/Plan2!$AE$85*100000</f>
        <v>0</v>
      </c>
      <c r="Z85" s="18">
        <f>Plan2!AA85/Plan2!$AE$85*100000</f>
        <v>0</v>
      </c>
      <c r="AA85" s="18">
        <f>Plan2!AB85/Plan2!$AE$85*100000</f>
        <v>0</v>
      </c>
      <c r="AB85" s="10">
        <f>SUM(Plan1!AC85+Plan2!AC85)</f>
        <v>14</v>
      </c>
      <c r="AC85" s="106">
        <v>14697</v>
      </c>
      <c r="AD85" s="11">
        <f t="shared" si="1"/>
        <v>95.25753555147308</v>
      </c>
    </row>
    <row r="86" spans="1:30" ht="18" customHeight="1">
      <c r="A86" s="13" t="s">
        <v>107</v>
      </c>
      <c r="B86" s="18">
        <f>Plan2!C86/Plan2!$AE$86*100000</f>
        <v>0</v>
      </c>
      <c r="C86" s="18">
        <f>Plan2!D86/Plan2!$AE$86*100000</f>
        <v>0</v>
      </c>
      <c r="D86" s="18">
        <f>Plan2!E86/Plan2!$AE$86*100000</f>
        <v>0</v>
      </c>
      <c r="E86" s="18">
        <f>Plan2!F86/Plan2!$AE$86*100000</f>
        <v>0</v>
      </c>
      <c r="F86" s="18">
        <f>Plan2!G86/Plan2!$AE$86*100000</f>
        <v>0</v>
      </c>
      <c r="G86" s="18">
        <f>Plan2!H86/Plan2!$AE$86*100000</f>
        <v>0</v>
      </c>
      <c r="H86" s="18">
        <f>Plan2!I86/Plan2!$AE$86*100000</f>
        <v>0</v>
      </c>
      <c r="I86" s="18">
        <f>Plan2!J86/Plan2!$AE$86*100000</f>
        <v>0</v>
      </c>
      <c r="J86" s="18">
        <f>Plan2!K86/Plan2!$AE$86*100000</f>
        <v>0</v>
      </c>
      <c r="K86" s="18">
        <f>Plan2!L86/Plan2!$AE$86*100000</f>
        <v>0</v>
      </c>
      <c r="L86" s="18">
        <f>Plan2!M86/Plan2!$AE$86*100000</f>
        <v>0</v>
      </c>
      <c r="M86" s="18">
        <f>Plan2!N86/Plan2!$AE$86*100000</f>
        <v>0</v>
      </c>
      <c r="N86" s="18">
        <f>Plan2!O86/Plan2!$AE$86*100000</f>
        <v>0</v>
      </c>
      <c r="O86" s="18">
        <f>Plan2!P86/Plan2!$AE$86*100000</f>
        <v>0</v>
      </c>
      <c r="P86" s="18">
        <f>Plan2!Q86/Plan2!$AE$86*100000</f>
        <v>0</v>
      </c>
      <c r="Q86" s="18">
        <f>Plan2!R86/Plan2!$AE$86*100000</f>
        <v>0</v>
      </c>
      <c r="R86" s="18">
        <f>Plan2!S86/Plan2!$AE$86*100000</f>
        <v>0</v>
      </c>
      <c r="S86" s="18">
        <f>Plan2!T86/Plan2!$AE$86*100000</f>
        <v>0</v>
      </c>
      <c r="T86" s="18">
        <f>Plan2!U86/Plan2!$AE$86*100000</f>
        <v>0</v>
      </c>
      <c r="U86" s="18">
        <f>Plan2!V86/Plan2!$AE$86*100000</f>
        <v>0</v>
      </c>
      <c r="V86" s="18">
        <f>Plan2!W86/Plan2!$AE$86*100000</f>
        <v>0</v>
      </c>
      <c r="W86" s="18">
        <f>Plan2!X86/Plan2!$AE$86*100000</f>
        <v>0</v>
      </c>
      <c r="X86" s="18">
        <f>Plan2!Y86/Plan2!$AE$86*100000</f>
        <v>0</v>
      </c>
      <c r="Y86" s="18">
        <f>Plan2!Z86/Plan2!$AE$86*100000</f>
        <v>0</v>
      </c>
      <c r="Z86" s="18">
        <f>Plan2!AA86/Plan2!$AE$86*100000</f>
        <v>0</v>
      </c>
      <c r="AA86" s="18">
        <f>Plan2!AB86/Plan2!$AE$86*100000</f>
        <v>0</v>
      </c>
      <c r="AB86" s="10">
        <f>SUM(Plan1!AC86+Plan2!AC86)</f>
        <v>312</v>
      </c>
      <c r="AC86" s="106">
        <v>486388</v>
      </c>
      <c r="AD86" s="11">
        <f t="shared" si="1"/>
        <v>64.14631939932728</v>
      </c>
    </row>
    <row r="87" spans="1:30" ht="18" customHeight="1" thickBot="1">
      <c r="A87" s="15" t="s">
        <v>108</v>
      </c>
      <c r="B87" s="41">
        <f>Plan2!C87/Plan2!$AE$87*100000</f>
        <v>0</v>
      </c>
      <c r="C87" s="41">
        <f>Plan2!D87/Plan2!$AE$87*100000</f>
        <v>0</v>
      </c>
      <c r="D87" s="41">
        <f>Plan2!E87/Plan2!$AE$87*100000</f>
        <v>0</v>
      </c>
      <c r="E87" s="41">
        <f>Plan2!F87/Plan2!$AE$87*100000</f>
        <v>0</v>
      </c>
      <c r="F87" s="41">
        <f>Plan2!G87/Plan2!$AE$87*100000</f>
        <v>0</v>
      </c>
      <c r="G87" s="41">
        <f>Plan2!H87/Plan2!$AE$87*100000</f>
        <v>0</v>
      </c>
      <c r="H87" s="41">
        <f>Plan2!I87/Plan2!$AE$87*100000</f>
        <v>0</v>
      </c>
      <c r="I87" s="41">
        <f>Plan2!J87/Plan2!$AE$87*100000</f>
        <v>0</v>
      </c>
      <c r="J87" s="41">
        <f>Plan2!K87/Plan2!$AE$87*100000</f>
        <v>0</v>
      </c>
      <c r="K87" s="41">
        <f>Plan2!L87/Plan2!$AE$87*100000</f>
        <v>0</v>
      </c>
      <c r="L87" s="41">
        <f>Plan2!M87/Plan2!$AE$87*100000</f>
        <v>0</v>
      </c>
      <c r="M87" s="41">
        <f>Plan2!N87/Plan2!$AE$87*100000</f>
        <v>0</v>
      </c>
      <c r="N87" s="41">
        <f>Plan2!O87/Plan2!$AE$87*100000</f>
        <v>0</v>
      </c>
      <c r="O87" s="41">
        <f>Plan2!P87/Plan2!$AE$87*100000</f>
        <v>0</v>
      </c>
      <c r="P87" s="41">
        <f>Plan2!Q87/Plan2!$AE$87*100000</f>
        <v>0</v>
      </c>
      <c r="Q87" s="41">
        <f>Plan2!R87/Plan2!$AE$87*100000</f>
        <v>0</v>
      </c>
      <c r="R87" s="41">
        <f>Plan2!S87/Plan2!$AE$87*100000</f>
        <v>0</v>
      </c>
      <c r="S87" s="41">
        <f>Plan2!T87/Plan2!$AE$87*100000</f>
        <v>0</v>
      </c>
      <c r="T87" s="41">
        <f>Plan2!U87/Plan2!$AE$87*100000</f>
        <v>0</v>
      </c>
      <c r="U87" s="41">
        <f>Plan2!V87/Plan2!$AE$87*100000</f>
        <v>0</v>
      </c>
      <c r="V87" s="41">
        <f>Plan2!W87/Plan2!$AE$87*100000</f>
        <v>0</v>
      </c>
      <c r="W87" s="41">
        <f>Plan2!X87/Plan2!$AE$87*100000</f>
        <v>0</v>
      </c>
      <c r="X87" s="41">
        <f>Plan2!Y87/Plan2!$AE$87*100000</f>
        <v>0</v>
      </c>
      <c r="Y87" s="41">
        <f>Plan2!Z87/Plan2!$AE$87*100000</f>
        <v>0</v>
      </c>
      <c r="Z87" s="41">
        <f>Plan2!AA87/Plan2!$AE$87*100000</f>
        <v>0</v>
      </c>
      <c r="AA87" s="41">
        <f>Plan2!AB87/Plan2!$AE$87*100000</f>
        <v>0</v>
      </c>
      <c r="AB87" s="10">
        <f>SUM(Plan1!AC87+Plan2!AC87)</f>
        <v>385</v>
      </c>
      <c r="AC87" s="106">
        <v>363140</v>
      </c>
      <c r="AD87" s="11">
        <f t="shared" si="1"/>
        <v>106.01971691358705</v>
      </c>
    </row>
    <row r="88" spans="1:30" ht="18" customHeight="1" thickBot="1">
      <c r="A88" s="40" t="s">
        <v>109</v>
      </c>
      <c r="B88" s="46">
        <f>Plan2!C88/Plan2!$AE$88*100000</f>
        <v>0</v>
      </c>
      <c r="C88" s="46">
        <f>Plan2!D88/Plan2!$AE$88*100000</f>
        <v>0</v>
      </c>
      <c r="D88" s="46">
        <f>Plan2!E88/Plan2!$AE$88*100000</f>
        <v>0</v>
      </c>
      <c r="E88" s="46">
        <f>Plan2!F88/Plan2!$AE$88*100000</f>
        <v>0</v>
      </c>
      <c r="F88" s="46">
        <f>Plan2!G88/Plan2!$AE$88*100000</f>
        <v>0</v>
      </c>
      <c r="G88" s="46">
        <f>Plan2!H88/Plan2!$AE$88*100000</f>
        <v>0</v>
      </c>
      <c r="H88" s="46">
        <f>Plan2!I88/Plan2!$AE$88*100000</f>
        <v>0</v>
      </c>
      <c r="I88" s="46">
        <f>Plan2!J88/Plan2!$AE$88*100000</f>
        <v>0</v>
      </c>
      <c r="J88" s="46">
        <f>Plan2!K88/Plan2!$AE$88*100000</f>
        <v>0</v>
      </c>
      <c r="K88" s="46">
        <f>Plan2!L88/Plan2!$AE$88*100000</f>
        <v>0</v>
      </c>
      <c r="L88" s="46">
        <f>Plan2!M88/Plan2!$AE$88*100000</f>
        <v>0</v>
      </c>
      <c r="M88" s="46">
        <f>Plan2!N88/Plan2!$AE$88*100000</f>
        <v>0</v>
      </c>
      <c r="N88" s="46">
        <f>Plan2!O88/Plan2!$AE$88*100000</f>
        <v>0</v>
      </c>
      <c r="O88" s="46">
        <f>Plan2!P88/Plan2!$AE$88*100000</f>
        <v>0</v>
      </c>
      <c r="P88" s="46">
        <f>Plan2!Q88/Plan2!$AE$88*100000</f>
        <v>0</v>
      </c>
      <c r="Q88" s="46">
        <f>Plan2!R88/Plan2!$AE$88*100000</f>
        <v>0</v>
      </c>
      <c r="R88" s="46">
        <f>Plan2!S88/Plan2!$AE$88*100000</f>
        <v>0</v>
      </c>
      <c r="S88" s="46">
        <f>Plan2!T88/Plan2!$AE$88*100000</f>
        <v>0</v>
      </c>
      <c r="T88" s="46">
        <f>Plan2!U88/Plan2!$AE$88*100000</f>
        <v>0</v>
      </c>
      <c r="U88" s="46">
        <f>Plan2!V88/Plan2!$AE$88*100000</f>
        <v>0</v>
      </c>
      <c r="V88" s="46">
        <f>Plan2!W88/Plan2!$AE$88*100000</f>
        <v>0</v>
      </c>
      <c r="W88" s="46">
        <f>Plan2!X88/Plan2!$AE$88*100000</f>
        <v>0</v>
      </c>
      <c r="X88" s="46">
        <f>Plan2!Y88/Plan2!$AE$88*100000</f>
        <v>0</v>
      </c>
      <c r="Y88" s="46">
        <f>Plan2!Z88/Plan2!$AE$88*100000</f>
        <v>0</v>
      </c>
      <c r="Z88" s="46">
        <f>Plan2!AA88/Plan2!$AE$88*100000</f>
        <v>0</v>
      </c>
      <c r="AA88" s="46">
        <f>Plan2!AB88/Plan2!$AE$88*100000</f>
        <v>0</v>
      </c>
      <c r="AB88" s="43">
        <f>SUM(Plan1!AC88+Plan2!AC88)</f>
        <v>5449</v>
      </c>
      <c r="AC88" s="16">
        <f>SUM(AC10:AC87)</f>
        <v>4016356</v>
      </c>
      <c r="AD88" s="17">
        <f>(AB88*100000)/AC88</f>
        <v>135.67024437076793</v>
      </c>
    </row>
    <row r="89" spans="1:30" ht="18" customHeight="1" thickBot="1">
      <c r="A89" s="40" t="s">
        <v>147</v>
      </c>
      <c r="B89" s="297">
        <f>Plan2!C89/Plan2!AE88*100000</f>
        <v>0</v>
      </c>
      <c r="C89" s="297"/>
      <c r="D89" s="297"/>
      <c r="E89" s="298"/>
      <c r="F89" s="287">
        <f>Plan2!G89/Plan2!AE88*100000</f>
        <v>0</v>
      </c>
      <c r="G89" s="281"/>
      <c r="H89" s="281"/>
      <c r="I89" s="281"/>
      <c r="J89" s="282"/>
      <c r="K89" s="287">
        <f>Plan2!L89/Plan2!AE88*100000</f>
        <v>0</v>
      </c>
      <c r="L89" s="299"/>
      <c r="M89" s="299"/>
      <c r="N89" s="300"/>
      <c r="O89" s="287">
        <f>Plan2!P89/Plan2!AE88*100000</f>
        <v>0</v>
      </c>
      <c r="P89" s="281"/>
      <c r="Q89" s="281"/>
      <c r="R89" s="281"/>
      <c r="S89" s="292"/>
      <c r="T89" s="280">
        <f>Plan2!U89/Plan2!AE88*100000</f>
        <v>0</v>
      </c>
      <c r="U89" s="281"/>
      <c r="V89" s="281"/>
      <c r="W89" s="282"/>
      <c r="X89" s="287">
        <f>Plan2!Y89/Plan2!AE88*100000</f>
        <v>0</v>
      </c>
      <c r="Y89" s="281"/>
      <c r="Z89" s="281"/>
      <c r="AA89" s="282"/>
      <c r="AB89" s="43"/>
      <c r="AC89" s="16"/>
      <c r="AD89" s="17"/>
    </row>
    <row r="90" spans="1:30" ht="12.75">
      <c r="A90" s="53" t="s">
        <v>164</v>
      </c>
      <c r="B90" s="84"/>
      <c r="C90" s="55"/>
      <c r="D90" s="55"/>
      <c r="E90" s="55"/>
      <c r="F90" s="55"/>
      <c r="G90" s="296" t="s">
        <v>170</v>
      </c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296"/>
      <c r="V90" s="296"/>
      <c r="W90" s="296"/>
      <c r="X90" s="296"/>
      <c r="Y90" s="296"/>
      <c r="Z90" s="296"/>
      <c r="AA90" s="296"/>
      <c r="AB90" s="296"/>
      <c r="AC90" s="219"/>
      <c r="AD90" s="219"/>
    </row>
    <row r="91" spans="1:30" ht="12.75">
      <c r="A91" s="219"/>
      <c r="B91" s="219"/>
      <c r="C91" s="219"/>
      <c r="D91" s="219"/>
      <c r="E91" s="219"/>
      <c r="F91" s="219"/>
      <c r="G91" s="219" t="s">
        <v>110</v>
      </c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219"/>
      <c r="AB91" s="219"/>
      <c r="AC91" s="225"/>
      <c r="AD91" s="225"/>
    </row>
    <row r="92" spans="1:30" ht="12.75">
      <c r="A92" s="85" t="s">
        <v>111</v>
      </c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</row>
    <row r="93" spans="1:30" ht="12.75">
      <c r="A93" s="223" t="s">
        <v>171</v>
      </c>
      <c r="B93" s="223"/>
      <c r="C93" s="223"/>
      <c r="D93" s="223"/>
      <c r="E93" s="223"/>
      <c r="F93" s="223"/>
      <c r="G93" s="223"/>
      <c r="H93" s="223"/>
      <c r="I93" s="223"/>
      <c r="J93" s="223"/>
      <c r="K93" s="223"/>
      <c r="L93" s="223"/>
      <c r="M93" s="223"/>
      <c r="N93" s="223"/>
      <c r="O93" s="223"/>
      <c r="P93" s="223"/>
      <c r="Q93" s="223"/>
      <c r="R93" s="223"/>
      <c r="S93" s="223"/>
      <c r="T93" s="223"/>
      <c r="U93" s="223"/>
      <c r="V93" s="223"/>
      <c r="W93" s="223"/>
      <c r="X93" s="223"/>
      <c r="Y93" s="223"/>
      <c r="Z93" s="223"/>
      <c r="AA93" s="223"/>
      <c r="AB93" s="223"/>
      <c r="AC93" s="223"/>
      <c r="AD93" s="223"/>
    </row>
    <row r="94" spans="1:30" ht="12.75">
      <c r="A94" s="223" t="s">
        <v>162</v>
      </c>
      <c r="B94" s="223"/>
      <c r="C94" s="223"/>
      <c r="D94" s="223"/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  <c r="P94" s="223"/>
      <c r="Q94" s="223"/>
      <c r="R94" s="223"/>
      <c r="S94" s="223"/>
      <c r="T94" s="223"/>
      <c r="U94" s="223"/>
      <c r="V94" s="223"/>
      <c r="W94" s="223"/>
      <c r="X94" s="223"/>
      <c r="Y94" s="223"/>
      <c r="Z94" s="223"/>
      <c r="AA94" s="223"/>
      <c r="AB94" s="223"/>
      <c r="AC94" s="223"/>
      <c r="AD94" s="223"/>
    </row>
  </sheetData>
  <sheetProtection/>
  <mergeCells count="28">
    <mergeCell ref="A5:AD5"/>
    <mergeCell ref="A6:AD6"/>
    <mergeCell ref="A1:AD1"/>
    <mergeCell ref="A2:AD2"/>
    <mergeCell ref="A3:AD3"/>
    <mergeCell ref="A4:AD4"/>
    <mergeCell ref="A7:H7"/>
    <mergeCell ref="A8:A9"/>
    <mergeCell ref="AB7:AD7"/>
    <mergeCell ref="AB8:AB9"/>
    <mergeCell ref="AC8:AC9"/>
    <mergeCell ref="AD8:AD9"/>
    <mergeCell ref="B8:AA8"/>
    <mergeCell ref="T7:AA7"/>
    <mergeCell ref="A93:AD93"/>
    <mergeCell ref="G90:AB90"/>
    <mergeCell ref="AC90:AD90"/>
    <mergeCell ref="A94:AD94"/>
    <mergeCell ref="A91:F91"/>
    <mergeCell ref="G91:AB91"/>
    <mergeCell ref="AC91:AD91"/>
    <mergeCell ref="B92:AD92"/>
    <mergeCell ref="B89:E89"/>
    <mergeCell ref="F89:J89"/>
    <mergeCell ref="K89:N89"/>
    <mergeCell ref="X89:AA89"/>
    <mergeCell ref="O89:S89"/>
    <mergeCell ref="T89:W89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80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27.00390625" style="0" customWidth="1"/>
    <col min="2" max="2" width="26.28125" style="0" customWidth="1"/>
  </cols>
  <sheetData>
    <row r="2" spans="1:2" ht="12.75">
      <c r="A2" s="29"/>
      <c r="B2" s="29"/>
    </row>
    <row r="3" spans="1:2" ht="12.75">
      <c r="A3" s="30" t="s">
        <v>104</v>
      </c>
      <c r="B3" s="28">
        <v>2923.1866680832336</v>
      </c>
    </row>
    <row r="4" spans="1:2" ht="12.75">
      <c r="A4" s="15" t="s">
        <v>108</v>
      </c>
      <c r="B4" s="28">
        <v>2411.6105843413225</v>
      </c>
    </row>
    <row r="5" spans="1:2" ht="12.75">
      <c r="A5" s="13" t="s">
        <v>45</v>
      </c>
      <c r="B5" s="28">
        <v>989.9947340705635</v>
      </c>
    </row>
    <row r="6" spans="1:2" ht="12.75">
      <c r="A6" s="13" t="s">
        <v>73</v>
      </c>
      <c r="B6" s="28">
        <v>942.8729894620078</v>
      </c>
    </row>
    <row r="7" spans="1:2" ht="12.75">
      <c r="A7" s="13" t="s">
        <v>153</v>
      </c>
      <c r="B7" s="28">
        <v>699.1568990335184</v>
      </c>
    </row>
    <row r="8" spans="1:2" ht="12.75">
      <c r="A8" s="13" t="s">
        <v>88</v>
      </c>
      <c r="B8" s="28">
        <v>691.5704639512089</v>
      </c>
    </row>
    <row r="9" spans="1:2" ht="12.75">
      <c r="A9" s="15" t="s">
        <v>48</v>
      </c>
      <c r="B9" s="28">
        <v>687.6488455998746</v>
      </c>
    </row>
    <row r="10" spans="1:2" ht="12.75">
      <c r="A10" s="13" t="s">
        <v>47</v>
      </c>
      <c r="B10" s="28">
        <v>663.7318690752247</v>
      </c>
    </row>
    <row r="11" spans="1:2" ht="12.75">
      <c r="A11" s="13" t="s">
        <v>81</v>
      </c>
      <c r="B11" s="28">
        <v>656.4939673527324</v>
      </c>
    </row>
    <row r="12" spans="1:2" ht="12.75">
      <c r="A12" s="13" t="s">
        <v>100</v>
      </c>
      <c r="B12" s="28">
        <v>653.321411058871</v>
      </c>
    </row>
    <row r="13" spans="1:2" ht="12.75">
      <c r="A13" s="13" t="s">
        <v>86</v>
      </c>
      <c r="B13" s="28">
        <v>589.0954668894924</v>
      </c>
    </row>
    <row r="14" spans="1:2" ht="12.75">
      <c r="A14" s="13" t="s">
        <v>35</v>
      </c>
      <c r="B14" s="28">
        <v>576.6411467665744</v>
      </c>
    </row>
    <row r="15" spans="1:2" ht="12.75">
      <c r="A15" s="13" t="s">
        <v>66</v>
      </c>
      <c r="B15" s="28">
        <v>510.42109740535943</v>
      </c>
    </row>
    <row r="16" spans="1:2" ht="12.75">
      <c r="A16" s="13" t="s">
        <v>39</v>
      </c>
      <c r="B16" s="28">
        <v>426.43923240938165</v>
      </c>
    </row>
    <row r="17" spans="1:2" ht="12.75">
      <c r="A17" s="13" t="s">
        <v>107</v>
      </c>
      <c r="B17" s="28">
        <v>399.6636918159451</v>
      </c>
    </row>
    <row r="18" spans="1:2" ht="12.75">
      <c r="A18" s="13" t="s">
        <v>49</v>
      </c>
      <c r="B18" s="28">
        <v>398.2808022922636</v>
      </c>
    </row>
    <row r="19" spans="1:2" ht="12.75">
      <c r="A19" s="13" t="s">
        <v>83</v>
      </c>
      <c r="B19" s="28">
        <v>325.21450318295047</v>
      </c>
    </row>
    <row r="20" spans="1:2" ht="12.75">
      <c r="A20" s="13" t="s">
        <v>84</v>
      </c>
      <c r="B20" s="28">
        <v>319.9169945095327</v>
      </c>
    </row>
    <row r="21" spans="1:2" ht="12.75">
      <c r="A21" s="15" t="s">
        <v>60</v>
      </c>
      <c r="B21" s="28">
        <v>283.34990899026104</v>
      </c>
    </row>
    <row r="22" spans="1:2" ht="12.75">
      <c r="A22" s="13" t="s">
        <v>36</v>
      </c>
      <c r="B22" s="28">
        <v>257.4923109934912</v>
      </c>
    </row>
    <row r="23" spans="1:2" ht="12.75">
      <c r="A23" s="13" t="s">
        <v>38</v>
      </c>
      <c r="B23" s="28">
        <v>247.269730063878</v>
      </c>
    </row>
    <row r="24" spans="1:2" ht="12.75">
      <c r="A24" s="13" t="s">
        <v>41</v>
      </c>
      <c r="B24" s="28">
        <v>230.7615129928765</v>
      </c>
    </row>
    <row r="25" spans="1:2" ht="12.75">
      <c r="A25" s="13" t="s">
        <v>98</v>
      </c>
      <c r="B25" s="28">
        <v>229.962065312848</v>
      </c>
    </row>
    <row r="26" spans="1:2" ht="12.75">
      <c r="A26" s="13" t="s">
        <v>51</v>
      </c>
      <c r="B26" s="28">
        <v>227.2806741494458</v>
      </c>
    </row>
    <row r="27" spans="1:2" ht="12.75">
      <c r="A27" s="13" t="s">
        <v>96</v>
      </c>
      <c r="B27" s="28">
        <v>220.05950905033473</v>
      </c>
    </row>
    <row r="28" spans="1:2" ht="12.75">
      <c r="A28" s="13" t="s">
        <v>77</v>
      </c>
      <c r="B28" s="28">
        <v>208.02995631370916</v>
      </c>
    </row>
    <row r="29" spans="1:2" ht="12.75">
      <c r="A29" s="13" t="s">
        <v>50</v>
      </c>
      <c r="B29" s="28">
        <v>197.45443872241643</v>
      </c>
    </row>
    <row r="30" spans="1:2" ht="12.75">
      <c r="A30" s="15" t="s">
        <v>74</v>
      </c>
      <c r="B30" s="28">
        <v>192.32377289070993</v>
      </c>
    </row>
    <row r="31" spans="1:2" ht="12.75">
      <c r="A31" s="13" t="s">
        <v>89</v>
      </c>
      <c r="B31" s="28">
        <v>184.81660506113164</v>
      </c>
    </row>
    <row r="32" spans="1:2" ht="12.75">
      <c r="A32" s="13" t="s">
        <v>43</v>
      </c>
      <c r="B32" s="28">
        <v>183.45033387960765</v>
      </c>
    </row>
    <row r="33" spans="1:2" ht="12.75">
      <c r="A33" s="13" t="s">
        <v>40</v>
      </c>
      <c r="B33" s="28">
        <v>173.176832788147</v>
      </c>
    </row>
    <row r="34" spans="1:2" ht="12.75">
      <c r="A34" s="13" t="s">
        <v>67</v>
      </c>
      <c r="B34" s="28">
        <v>173.03255575493463</v>
      </c>
    </row>
    <row r="35" spans="1:2" ht="12.75">
      <c r="A35" s="13" t="s">
        <v>72</v>
      </c>
      <c r="B35" s="28">
        <v>145.12872286723876</v>
      </c>
    </row>
    <row r="36" spans="1:2" ht="12.75">
      <c r="A36" s="13" t="s">
        <v>79</v>
      </c>
      <c r="B36" s="28">
        <v>135.2447930754666</v>
      </c>
    </row>
    <row r="37" spans="1:2" ht="12.75">
      <c r="A37" s="13" t="s">
        <v>75</v>
      </c>
      <c r="B37" s="28">
        <v>123.9067055393586</v>
      </c>
    </row>
    <row r="38" spans="1:2" ht="12.75">
      <c r="A38" s="13" t="s">
        <v>44</v>
      </c>
      <c r="B38" s="28">
        <v>119.39040662967905</v>
      </c>
    </row>
    <row r="39" spans="1:2" ht="12.75">
      <c r="A39" s="12" t="s">
        <v>32</v>
      </c>
      <c r="B39" s="28">
        <v>109.66680643808664</v>
      </c>
    </row>
    <row r="40" spans="1:2" ht="12.75">
      <c r="A40" s="13" t="s">
        <v>87</v>
      </c>
      <c r="B40" s="28">
        <v>107.91516208027228</v>
      </c>
    </row>
    <row r="41" spans="1:2" ht="12.75">
      <c r="A41" s="13" t="s">
        <v>78</v>
      </c>
      <c r="B41" s="28">
        <v>107.16199321307376</v>
      </c>
    </row>
    <row r="42" spans="1:2" ht="12.75">
      <c r="A42" s="13" t="s">
        <v>59</v>
      </c>
      <c r="B42" s="28">
        <v>99.88584474885845</v>
      </c>
    </row>
    <row r="43" spans="1:2" ht="12.75">
      <c r="A43" s="13" t="s">
        <v>101</v>
      </c>
      <c r="B43" s="28">
        <v>98.8834411437518</v>
      </c>
    </row>
    <row r="44" spans="1:2" ht="12.75">
      <c r="A44" s="13" t="s">
        <v>94</v>
      </c>
      <c r="B44" s="28">
        <v>95.82477754962355</v>
      </c>
    </row>
    <row r="45" spans="1:2" ht="12.75">
      <c r="A45" s="13" t="s">
        <v>99</v>
      </c>
      <c r="B45" s="28">
        <v>88.18342151675485</v>
      </c>
    </row>
    <row r="46" spans="1:2" ht="12.75">
      <c r="A46" s="13" t="s">
        <v>57</v>
      </c>
      <c r="B46" s="28">
        <v>86.54012577164946</v>
      </c>
    </row>
    <row r="47" spans="1:2" ht="12.75">
      <c r="A47" s="13" t="s">
        <v>80</v>
      </c>
      <c r="B47" s="28">
        <v>83.82698111098692</v>
      </c>
    </row>
    <row r="48" spans="1:2" ht="12.75">
      <c r="A48" s="13" t="s">
        <v>97</v>
      </c>
      <c r="B48" s="28">
        <v>76.90828686791002</v>
      </c>
    </row>
    <row r="49" spans="1:2" ht="12.75">
      <c r="A49" s="13" t="s">
        <v>71</v>
      </c>
      <c r="B49" s="28">
        <v>73.17965605561653</v>
      </c>
    </row>
    <row r="50" spans="1:2" ht="12.75">
      <c r="A50" s="13" t="s">
        <v>64</v>
      </c>
      <c r="B50" s="28">
        <v>63.47694993255574</v>
      </c>
    </row>
    <row r="51" spans="1:2" ht="12.75">
      <c r="A51" s="13" t="s">
        <v>103</v>
      </c>
      <c r="B51" s="28">
        <v>62.57219869079707</v>
      </c>
    </row>
    <row r="52" spans="1:2" ht="12.75">
      <c r="A52" s="13" t="s">
        <v>69</v>
      </c>
      <c r="B52" s="28">
        <v>58.349440210057985</v>
      </c>
    </row>
    <row r="53" spans="1:2" ht="12.75">
      <c r="A53" s="13" t="s">
        <v>68</v>
      </c>
      <c r="B53" s="28">
        <v>55.35566011624689</v>
      </c>
    </row>
    <row r="54" spans="1:2" ht="12.75">
      <c r="A54" s="13" t="s">
        <v>37</v>
      </c>
      <c r="B54" s="28">
        <v>54.46623093681917</v>
      </c>
    </row>
    <row r="55" spans="1:2" ht="12.75">
      <c r="A55" s="12" t="s">
        <v>33</v>
      </c>
      <c r="B55" s="28">
        <v>52.55965520866183</v>
      </c>
    </row>
    <row r="56" spans="1:2" ht="12.75">
      <c r="A56" s="13" t="s">
        <v>54</v>
      </c>
      <c r="B56" s="28">
        <v>50.08451762348964</v>
      </c>
    </row>
    <row r="57" spans="1:2" ht="12.75">
      <c r="A57" s="13" t="s">
        <v>95</v>
      </c>
      <c r="B57" s="28">
        <v>49.77600796416127</v>
      </c>
    </row>
    <row r="58" spans="1:2" ht="12.75">
      <c r="A58" s="13" t="s">
        <v>58</v>
      </c>
      <c r="B58" s="28">
        <v>45.5000455000455</v>
      </c>
    </row>
    <row r="59" spans="1:2" ht="12.75">
      <c r="A59" s="13" t="s">
        <v>92</v>
      </c>
      <c r="B59" s="28">
        <v>44.134522023126486</v>
      </c>
    </row>
    <row r="60" spans="1:2" ht="12.75">
      <c r="A60" s="12" t="s">
        <v>82</v>
      </c>
      <c r="B60" s="28">
        <v>43.72062520494043</v>
      </c>
    </row>
    <row r="61" spans="1:2" ht="12.75">
      <c r="A61" s="13" t="s">
        <v>106</v>
      </c>
      <c r="B61" s="28">
        <v>43.393360815795184</v>
      </c>
    </row>
    <row r="62" spans="1:2" ht="12.75">
      <c r="A62" s="13" t="s">
        <v>70</v>
      </c>
      <c r="B62" s="28">
        <v>39.8851308232291</v>
      </c>
    </row>
    <row r="63" spans="1:2" ht="12.75">
      <c r="A63" s="13" t="s">
        <v>56</v>
      </c>
      <c r="B63" s="28">
        <v>38.871852459724444</v>
      </c>
    </row>
    <row r="64" spans="1:2" ht="12.75">
      <c r="A64" s="13" t="s">
        <v>90</v>
      </c>
      <c r="B64" s="28">
        <v>38.565368299267256</v>
      </c>
    </row>
    <row r="65" spans="1:2" ht="12.75">
      <c r="A65" s="13" t="s">
        <v>85</v>
      </c>
      <c r="B65" s="28">
        <v>36.975411351451285</v>
      </c>
    </row>
    <row r="66" spans="1:2" ht="12.75">
      <c r="A66" s="13" t="s">
        <v>61</v>
      </c>
      <c r="B66" s="28">
        <v>35.38570417551309</v>
      </c>
    </row>
    <row r="67" spans="1:2" ht="12.75">
      <c r="A67" s="13" t="s">
        <v>76</v>
      </c>
      <c r="B67" s="28">
        <v>34.872569817790826</v>
      </c>
    </row>
    <row r="68" spans="1:2" ht="12.75">
      <c r="A68" s="13" t="s">
        <v>93</v>
      </c>
      <c r="B68" s="28">
        <v>32.725190215168126</v>
      </c>
    </row>
    <row r="69" spans="1:2" ht="12.75">
      <c r="A69" s="13" t="s">
        <v>91</v>
      </c>
      <c r="B69" s="28">
        <v>28.372013845542757</v>
      </c>
    </row>
    <row r="70" spans="1:2" ht="12.75">
      <c r="A70" s="13" t="s">
        <v>148</v>
      </c>
      <c r="B70" s="28">
        <v>26.01832846694227</v>
      </c>
    </row>
    <row r="71" spans="1:2" ht="12.75">
      <c r="A71" s="13" t="s">
        <v>102</v>
      </c>
      <c r="B71" s="28">
        <v>20.763041785621592</v>
      </c>
    </row>
    <row r="72" spans="1:2" ht="12.75">
      <c r="A72" s="13" t="s">
        <v>62</v>
      </c>
      <c r="B72" s="28">
        <v>17.76672292795594</v>
      </c>
    </row>
    <row r="73" spans="1:2" ht="12.75">
      <c r="A73" s="13" t="s">
        <v>52</v>
      </c>
      <c r="B73" s="28">
        <v>17.035775127768314</v>
      </c>
    </row>
    <row r="74" spans="1:2" ht="12.75">
      <c r="A74" s="12" t="s">
        <v>34</v>
      </c>
      <c r="B74" s="28">
        <v>0</v>
      </c>
    </row>
    <row r="75" spans="1:2" ht="12.75">
      <c r="A75" s="13" t="s">
        <v>46</v>
      </c>
      <c r="B75" s="28">
        <v>0</v>
      </c>
    </row>
    <row r="76" spans="1:2" ht="12.75">
      <c r="A76" s="13" t="s">
        <v>53</v>
      </c>
      <c r="B76" s="28">
        <v>0</v>
      </c>
    </row>
    <row r="77" spans="1:2" ht="12.75">
      <c r="A77" s="13" t="s">
        <v>55</v>
      </c>
      <c r="B77" s="28">
        <v>0</v>
      </c>
    </row>
    <row r="78" spans="1:2" ht="12.75">
      <c r="A78" s="13" t="s">
        <v>63</v>
      </c>
      <c r="B78" s="28">
        <v>0</v>
      </c>
    </row>
    <row r="79" spans="1:2" ht="12.75">
      <c r="A79" s="13" t="s">
        <v>65</v>
      </c>
      <c r="B79" s="28">
        <v>0</v>
      </c>
    </row>
    <row r="80" spans="1:2" ht="12.75">
      <c r="A80" s="13" t="s">
        <v>105</v>
      </c>
      <c r="B80" s="28">
        <v>0</v>
      </c>
    </row>
  </sheetData>
  <sheetProtection/>
  <autoFilter ref="A2:B2">
    <sortState ref="A3:B80">
      <sortCondition descending="1" sortBy="value" ref="B3:B80"/>
    </sortState>
  </autoFilter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Videoteca</dc:creator>
  <cp:keywords/>
  <dc:description/>
  <cp:lastModifiedBy>antonioalves</cp:lastModifiedBy>
  <cp:lastPrinted>2014-10-16T12:56:54Z</cp:lastPrinted>
  <dcterms:created xsi:type="dcterms:W3CDTF">2010-10-01T12:11:42Z</dcterms:created>
  <dcterms:modified xsi:type="dcterms:W3CDTF">2018-05-18T11:24:07Z</dcterms:modified>
  <cp:category/>
  <cp:version/>
  <cp:contentType/>
  <cp:contentStatus/>
</cp:coreProperties>
</file>