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7530" tabRatio="918" firstSheet="2" activeTab="2"/>
  </bookViews>
  <sheets>
    <sheet name="SE Zika 2015" sheetId="11" state="hidden" r:id="rId1"/>
    <sheet name="SE Gestantes 2015" sheetId="12" state="hidden" r:id="rId2"/>
    <sheet name="SE 1-26 Zika 2019" sheetId="9" r:id="rId3"/>
    <sheet name="SE 27-52 Zika 2019 " sheetId="13" r:id="rId4"/>
    <sheet name="SE 1-26 Gestantes 2019" sheetId="10" r:id="rId5"/>
    <sheet name="SE 27-52 Gestantes 2019" sheetId="14" r:id="rId6"/>
  </sheets>
  <definedNames>
    <definedName name="_xlnm._FilterDatabase" localSheetId="4" hidden="1">'SE 1-26 Gestantes 2019'!$A$8:$AD$91</definedName>
    <definedName name="_xlnm._FilterDatabase" localSheetId="2" hidden="1">'SE 1-26 Zika 2019'!$A$8:$AD$91</definedName>
    <definedName name="_xlnm._FilterDatabase" localSheetId="5" hidden="1">'SE 27-52 Gestantes 2019'!$A$8:$AE$91</definedName>
    <definedName name="_xlnm._FilterDatabase" localSheetId="3" hidden="1">'SE 27-52 Zika 2019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/>
</workbook>
</file>

<file path=xl/calcChain.xml><?xml version="1.0" encoding="utf-8"?>
<calcChain xmlns="http://schemas.openxmlformats.org/spreadsheetml/2006/main">
  <c r="H89" i="14"/>
  <c r="C89"/>
  <c r="H89" i="13"/>
  <c r="C89"/>
  <c r="AC84" i="9"/>
  <c r="H88" l="1"/>
  <c r="AC77"/>
  <c r="AC11" l="1"/>
  <c r="AC21" l="1"/>
  <c r="AC22"/>
  <c r="AC29"/>
  <c r="AE88" i="14"/>
  <c r="AD88" i="10"/>
  <c r="AE88" i="13"/>
  <c r="AD88" i="9"/>
  <c r="AC10"/>
  <c r="B91" i="13"/>
  <c r="AD7"/>
  <c r="B91" i="10"/>
  <c r="B91" i="14"/>
  <c r="AC7" i="10"/>
  <c r="AD7" i="14"/>
  <c r="B91" i="9" l="1"/>
  <c r="AC7" l="1"/>
  <c r="AC62" i="14"/>
  <c r="N88" i="13" l="1"/>
  <c r="AC87" i="14" l="1"/>
  <c r="AC86"/>
  <c r="AC83"/>
  <c r="AC82"/>
  <c r="AC79"/>
  <c r="AC73"/>
  <c r="AC72"/>
  <c r="AC71"/>
  <c r="AC55"/>
  <c r="AC51"/>
  <c r="AC46"/>
  <c r="AC44"/>
  <c r="AC39"/>
  <c r="AC38"/>
  <c r="AC35"/>
  <c r="AC32"/>
  <c r="AC30"/>
  <c r="AC26"/>
  <c r="AC24"/>
  <c r="AC10"/>
  <c r="C88" l="1"/>
  <c r="C88" i="13"/>
  <c r="AC12" i="9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C85"/>
  <c r="AC84"/>
  <c r="AC81"/>
  <c r="AC80"/>
  <c r="AC78"/>
  <c r="AC77"/>
  <c r="AC76"/>
  <c r="AC75"/>
  <c r="AC74"/>
  <c r="AC70"/>
  <c r="AC69"/>
  <c r="AC68"/>
  <c r="AC67"/>
  <c r="AC66"/>
  <c r="AC65"/>
  <c r="AC64"/>
  <c r="AC63"/>
  <c r="AC61"/>
  <c r="AC60"/>
  <c r="AC59"/>
  <c r="AC58"/>
  <c r="AC57"/>
  <c r="AC56"/>
  <c r="AC54"/>
  <c r="AC53"/>
  <c r="AC52"/>
  <c r="AC50"/>
  <c r="AC49"/>
  <c r="AC48"/>
  <c r="AC47"/>
  <c r="AC45"/>
  <c r="AC43"/>
  <c r="AC42"/>
  <c r="AC41"/>
  <c r="AC40"/>
  <c r="AC37"/>
  <c r="AC36"/>
  <c r="AC34"/>
  <c r="AC33"/>
  <c r="AC31"/>
  <c r="AC29"/>
  <c r="AC28"/>
  <c r="AC27"/>
  <c r="AC25"/>
  <c r="AC23"/>
  <c r="AC22"/>
  <c r="AC21"/>
  <c r="AC20"/>
  <c r="AC19"/>
  <c r="AC18"/>
  <c r="AC17"/>
  <c r="AC16"/>
  <c r="AC15"/>
  <c r="AC14"/>
  <c r="AC13"/>
  <c r="AC12"/>
  <c r="AC11"/>
  <c r="AC11" i="13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0"/>
  <c r="AB88"/>
  <c r="AA88"/>
  <c r="Z88"/>
  <c r="Y88"/>
  <c r="X88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D88"/>
  <c r="U89" i="14" l="1"/>
  <c r="Y89"/>
  <c r="L89"/>
  <c r="P89"/>
  <c r="P89" i="13"/>
  <c r="L89"/>
  <c r="U89"/>
  <c r="Y89"/>
  <c r="AD10"/>
  <c r="AC88" i="14"/>
  <c r="AC88" i="13"/>
  <c r="B91" i="12"/>
  <c r="AC88"/>
  <c r="AB88"/>
  <c r="AA88"/>
  <c r="Z88"/>
  <c r="Y88"/>
  <c r="X88"/>
  <c r="W88"/>
  <c r="V88"/>
  <c r="U88"/>
  <c r="T88"/>
  <c r="S88"/>
  <c r="R88"/>
  <c r="Q88"/>
  <c r="Q89" s="1"/>
  <c r="P88"/>
  <c r="O88"/>
  <c r="N88"/>
  <c r="L89" s="1"/>
  <c r="M88"/>
  <c r="L88"/>
  <c r="K88"/>
  <c r="J88"/>
  <c r="I88"/>
  <c r="H88"/>
  <c r="G88"/>
  <c r="F88"/>
  <c r="C89" s="1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Q89" s="1"/>
  <c r="S88"/>
  <c r="R88"/>
  <c r="Q88"/>
  <c r="P88"/>
  <c r="O88"/>
  <c r="N88"/>
  <c r="M88"/>
  <c r="L88"/>
  <c r="K88"/>
  <c r="J88"/>
  <c r="I88"/>
  <c r="H88"/>
  <c r="G88"/>
  <c r="F88"/>
  <c r="E88"/>
  <c r="D88"/>
  <c r="AD88" s="1"/>
  <c r="AF88" s="1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8" i="10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4" s="1"/>
  <c r="AC86" i="10"/>
  <c r="AD86" i="14" s="1"/>
  <c r="AC85" i="10"/>
  <c r="AD85" i="14" s="1"/>
  <c r="AC84" i="10"/>
  <c r="AD84" i="14" s="1"/>
  <c r="AC83" i="10"/>
  <c r="AD83" i="14" s="1"/>
  <c r="AC82" i="10"/>
  <c r="AD82" i="14" s="1"/>
  <c r="AC81" i="10"/>
  <c r="AD81" i="14" s="1"/>
  <c r="AC80" i="10"/>
  <c r="AD80" i="14" s="1"/>
  <c r="AC79" i="10"/>
  <c r="AD79" i="14" s="1"/>
  <c r="AC78" i="10"/>
  <c r="AD78" i="14" s="1"/>
  <c r="AC77" i="10"/>
  <c r="AD77" i="14" s="1"/>
  <c r="AC76" i="10"/>
  <c r="AD76" i="14" s="1"/>
  <c r="AC75" i="10"/>
  <c r="AD75" i="14" s="1"/>
  <c r="AC74" i="10"/>
  <c r="AD74" i="14" s="1"/>
  <c r="AC73" i="10"/>
  <c r="AD73" i="14" s="1"/>
  <c r="AC72" i="10"/>
  <c r="AD72" i="14" s="1"/>
  <c r="AC71" i="10"/>
  <c r="AD71" i="14" s="1"/>
  <c r="AC70" i="10"/>
  <c r="AD70" i="14" s="1"/>
  <c r="AC69" i="10"/>
  <c r="AD69" i="14" s="1"/>
  <c r="AC68" i="10"/>
  <c r="AD68" i="14" s="1"/>
  <c r="AC67" i="10"/>
  <c r="AD67" i="14" s="1"/>
  <c r="AC66" i="10"/>
  <c r="AD66" i="14" s="1"/>
  <c r="AC65" i="10"/>
  <c r="AD65" i="14" s="1"/>
  <c r="AC64" i="10"/>
  <c r="AD64" i="14" s="1"/>
  <c r="AC63" i="10"/>
  <c r="AD63" i="14" s="1"/>
  <c r="AC62" i="10"/>
  <c r="AD62" i="14" s="1"/>
  <c r="AC61" i="10"/>
  <c r="AD61" i="14" s="1"/>
  <c r="AC60" i="10"/>
  <c r="AD60" i="14" s="1"/>
  <c r="AC59" i="10"/>
  <c r="AD59" i="14" s="1"/>
  <c r="AC58" i="10"/>
  <c r="AD58" i="14" s="1"/>
  <c r="AC57" i="10"/>
  <c r="AD57" i="14" s="1"/>
  <c r="AC56" i="10"/>
  <c r="AD56" i="14" s="1"/>
  <c r="AC55" i="10"/>
  <c r="AD55" i="14" s="1"/>
  <c r="AC54" i="10"/>
  <c r="AD54" i="14" s="1"/>
  <c r="AC53" i="10"/>
  <c r="AD53" i="14" s="1"/>
  <c r="AC52" i="10"/>
  <c r="AD52" i="14" s="1"/>
  <c r="AC51" i="10"/>
  <c r="AD51" i="14" s="1"/>
  <c r="AC50" i="10"/>
  <c r="AD50" i="14" s="1"/>
  <c r="AC49" i="10"/>
  <c r="AD49" i="14" s="1"/>
  <c r="AC48" i="10"/>
  <c r="AD48" i="14" s="1"/>
  <c r="AC47" i="10"/>
  <c r="AD47" i="14" s="1"/>
  <c r="AC46" i="10"/>
  <c r="AD46" i="14" s="1"/>
  <c r="AC45" i="10"/>
  <c r="AD45" i="14" s="1"/>
  <c r="AC44" i="10"/>
  <c r="AD44" i="14" s="1"/>
  <c r="AC43" i="10"/>
  <c r="AD43" i="14" s="1"/>
  <c r="AC42" i="10"/>
  <c r="AD42" i="14" s="1"/>
  <c r="AC41" i="10"/>
  <c r="AD41" i="14" s="1"/>
  <c r="AC40" i="10"/>
  <c r="AD40" i="14" s="1"/>
  <c r="AC39" i="10"/>
  <c r="AD39" i="14" s="1"/>
  <c r="AC38" i="10"/>
  <c r="AD38" i="14" s="1"/>
  <c r="AC37" i="10"/>
  <c r="AD37" i="14" s="1"/>
  <c r="AC36" i="10"/>
  <c r="AD36" i="14" s="1"/>
  <c r="AC35" i="10"/>
  <c r="AD35" i="14" s="1"/>
  <c r="AC34" i="10"/>
  <c r="AD34" i="14" s="1"/>
  <c r="AC33" i="10"/>
  <c r="AD33" i="14" s="1"/>
  <c r="AC32" i="10"/>
  <c r="AD32" i="14" s="1"/>
  <c r="AC31" i="10"/>
  <c r="AD31" i="14" s="1"/>
  <c r="AC30" i="10"/>
  <c r="AD30" i="14" s="1"/>
  <c r="AC29" i="10"/>
  <c r="AD29" i="14" s="1"/>
  <c r="AC28" i="10"/>
  <c r="AD28" i="14" s="1"/>
  <c r="AC27" i="10"/>
  <c r="AD27" i="14" s="1"/>
  <c r="AC26" i="10"/>
  <c r="AD26" i="14" s="1"/>
  <c r="AC25" i="10"/>
  <c r="AD25" i="14" s="1"/>
  <c r="AC24" i="10"/>
  <c r="AD24" i="14" s="1"/>
  <c r="AC23" i="10"/>
  <c r="AD23" i="14" s="1"/>
  <c r="AC22" i="10"/>
  <c r="AD22" i="14" s="1"/>
  <c r="AC21" i="10"/>
  <c r="AD21" i="14" s="1"/>
  <c r="AC20" i="10"/>
  <c r="AD20" i="14" s="1"/>
  <c r="AC19" i="10"/>
  <c r="AD19" i="14" s="1"/>
  <c r="AC18" i="10"/>
  <c r="AD18" i="14" s="1"/>
  <c r="AC17" i="10"/>
  <c r="AD17" i="14" s="1"/>
  <c r="AC16" i="10"/>
  <c r="AD16" i="14" s="1"/>
  <c r="AC15" i="10"/>
  <c r="AD15" i="14" s="1"/>
  <c r="AC14" i="10"/>
  <c r="AD14" i="14" s="1"/>
  <c r="AC13" i="10"/>
  <c r="AD13" i="14" s="1"/>
  <c r="AC12" i="10"/>
  <c r="AD12" i="14" s="1"/>
  <c r="AC11" i="10"/>
  <c r="AD11" i="14" s="1"/>
  <c r="AC10" i="10"/>
  <c r="AD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G88"/>
  <c r="F88"/>
  <c r="E88"/>
  <c r="D88"/>
  <c r="C88"/>
  <c r="AC87"/>
  <c r="AD87" i="13" s="1"/>
  <c r="AC86" i="9"/>
  <c r="AD86" i="13" s="1"/>
  <c r="AC85" i="9"/>
  <c r="AD85" i="13" s="1"/>
  <c r="AD84"/>
  <c r="AC83" i="9"/>
  <c r="AD83" i="13" s="1"/>
  <c r="AC82" i="9"/>
  <c r="AD82" i="13" s="1"/>
  <c r="AC81" i="9"/>
  <c r="AD81" i="13" s="1"/>
  <c r="AC80" i="9"/>
  <c r="AD80" i="13" s="1"/>
  <c r="AC79" i="9"/>
  <c r="AD79" i="13" s="1"/>
  <c r="AC78" i="9"/>
  <c r="AD78" i="13" s="1"/>
  <c r="AD77"/>
  <c r="AC76" i="9"/>
  <c r="AD76" i="13" s="1"/>
  <c r="AC75" i="9"/>
  <c r="AD75" i="13" s="1"/>
  <c r="AC74" i="9"/>
  <c r="AD74" i="13" s="1"/>
  <c r="AC73" i="9"/>
  <c r="AD73" i="13" s="1"/>
  <c r="AC72" i="9"/>
  <c r="AD72" i="13" s="1"/>
  <c r="AC71" i="9"/>
  <c r="AD71" i="13" s="1"/>
  <c r="AC70" i="9"/>
  <c r="AD70" i="13" s="1"/>
  <c r="AC69" i="9"/>
  <c r="AD69" i="13" s="1"/>
  <c r="AC68" i="9"/>
  <c r="AD68" i="13" s="1"/>
  <c r="AC67" i="9"/>
  <c r="AD67" i="13" s="1"/>
  <c r="AC66" i="9"/>
  <c r="AD66" i="13" s="1"/>
  <c r="AC65" i="9"/>
  <c r="AD65" i="13" s="1"/>
  <c r="AC64" i="9"/>
  <c r="AD64" i="13" s="1"/>
  <c r="AC63" i="9"/>
  <c r="AD63" i="13" s="1"/>
  <c r="AC62" i="9"/>
  <c r="AD62" i="13" s="1"/>
  <c r="AC61" i="9"/>
  <c r="AD61" i="13" s="1"/>
  <c r="AC60" i="9"/>
  <c r="AD60" i="13" s="1"/>
  <c r="AC59" i="9"/>
  <c r="AD59" i="13" s="1"/>
  <c r="AC58" i="9"/>
  <c r="AD58" i="13" s="1"/>
  <c r="AC57" i="9"/>
  <c r="AD57" i="13" s="1"/>
  <c r="AC56" i="9"/>
  <c r="AD56" i="13" s="1"/>
  <c r="AC55" i="9"/>
  <c r="AD55" i="13" s="1"/>
  <c r="AC54" i="9"/>
  <c r="AD54" i="13" s="1"/>
  <c r="AC53" i="9"/>
  <c r="AD53" i="13" s="1"/>
  <c r="AC52" i="9"/>
  <c r="AD52" i="13" s="1"/>
  <c r="AC51" i="9"/>
  <c r="AD51" i="13" s="1"/>
  <c r="AC50" i="9"/>
  <c r="AD50" i="13" s="1"/>
  <c r="AC49" i="9"/>
  <c r="AD49" i="13" s="1"/>
  <c r="AC48" i="9"/>
  <c r="AD48" i="13" s="1"/>
  <c r="AC47" i="9"/>
  <c r="AD47" i="13" s="1"/>
  <c r="AC46" i="9"/>
  <c r="AD46" i="13" s="1"/>
  <c r="AC45" i="9"/>
  <c r="AD45" i="13" s="1"/>
  <c r="AC44" i="9"/>
  <c r="AD44" i="13" s="1"/>
  <c r="AC43" i="9"/>
  <c r="AD43" i="13" s="1"/>
  <c r="AC42" i="9"/>
  <c r="AD42" i="13" s="1"/>
  <c r="AC41" i="9"/>
  <c r="AD41" i="13" s="1"/>
  <c r="AC40" i="9"/>
  <c r="AD40" i="13" s="1"/>
  <c r="AC39" i="9"/>
  <c r="AD39" i="13" s="1"/>
  <c r="AC38" i="9"/>
  <c r="AD38" i="13" s="1"/>
  <c r="AC37" i="9"/>
  <c r="AD37" i="13" s="1"/>
  <c r="AC36" i="9"/>
  <c r="AD36" i="13" s="1"/>
  <c r="AC35" i="9"/>
  <c r="AD35" i="13" s="1"/>
  <c r="AC34" i="9"/>
  <c r="AD34" i="13" s="1"/>
  <c r="AC33" i="9"/>
  <c r="AD33" i="13" s="1"/>
  <c r="AC32" i="9"/>
  <c r="AD32" i="13" s="1"/>
  <c r="AC31" i="9"/>
  <c r="AD31" i="13" s="1"/>
  <c r="AC30" i="9"/>
  <c r="AD30" i="13" s="1"/>
  <c r="AD29"/>
  <c r="AC28" i="9"/>
  <c r="AD28" i="13" s="1"/>
  <c r="AC27" i="9"/>
  <c r="AD27" i="13" s="1"/>
  <c r="AC26" i="9"/>
  <c r="AD26" i="13" s="1"/>
  <c r="AC25" i="9"/>
  <c r="AD25" i="13" s="1"/>
  <c r="AC24" i="9"/>
  <c r="AD24" i="13" s="1"/>
  <c r="AC23" i="9"/>
  <c r="AD23" i="13" s="1"/>
  <c r="AD22"/>
  <c r="AD21"/>
  <c r="AC20" i="9"/>
  <c r="AD20" i="13" s="1"/>
  <c r="AC19" i="9"/>
  <c r="AD19" i="13" s="1"/>
  <c r="AC18" i="9"/>
  <c r="AC17"/>
  <c r="AD17" i="13" s="1"/>
  <c r="AC16" i="9"/>
  <c r="AD16" i="13" s="1"/>
  <c r="AC15" i="9"/>
  <c r="AD15" i="13" s="1"/>
  <c r="AC14" i="9"/>
  <c r="AD14" i="13" s="1"/>
  <c r="AC13" i="9"/>
  <c r="AD12" i="13"/>
  <c r="AD11"/>
  <c r="U89" i="12"/>
  <c r="C89" i="9" l="1"/>
  <c r="L89"/>
  <c r="H89" i="10"/>
  <c r="T89"/>
  <c r="C89"/>
  <c r="L89"/>
  <c r="H89" i="9"/>
  <c r="C89" i="11"/>
  <c r="H89"/>
  <c r="Y89"/>
  <c r="AD88" i="12"/>
  <c r="AF88" s="1"/>
  <c r="Y89" i="10"/>
  <c r="Y89" i="9"/>
  <c r="T89"/>
  <c r="L89" i="11"/>
  <c r="U89"/>
  <c r="H89" i="12"/>
  <c r="Y89"/>
  <c r="AD18" i="13"/>
  <c r="AC88" i="10"/>
  <c r="AD88" i="14" s="1"/>
  <c r="P89" i="9"/>
  <c r="P89" i="10"/>
  <c r="AC88" i="9"/>
  <c r="AD88" i="13" l="1"/>
</calcChain>
</file>

<file path=xl/sharedStrings.xml><?xml version="1.0" encoding="utf-8"?>
<sst xmlns="http://schemas.openxmlformats.org/spreadsheetml/2006/main" count="1220" uniqueCount="168">
  <si>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</si>
  <si>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</si>
  <si>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</si>
  <si>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</si>
  <si>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</si>
  <si>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</si>
  <si>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</si>
  <si>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</si>
  <si>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</si>
  <si>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</si>
  <si>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</si>
  <si>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</si>
  <si>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</si>
  <si>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</si>
  <si>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</si>
  <si>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</si>
  <si>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</si>
  <si>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</si>
  <si>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</si>
  <si>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</si>
  <si>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</si>
  <si>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</si>
  <si>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</si>
  <si>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</si>
  <si>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</si>
  <si>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</si>
  <si>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</si>
  <si>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</si>
  <si>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</si>
  <si>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</si>
  <si>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</si>
  <si>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</si>
  <si>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</si>
  <si>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</si>
  <si>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</si>
  <si>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</si>
  <si>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</si>
  <si>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</si>
  <si>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</si>
  <si>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</si>
  <si>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</si>
  <si>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</si>
  <si>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</si>
  <si>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</si>
  <si>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</si>
  <si>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</si>
  <si>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</si>
  <si>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</si>
  <si>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</si>
  <si>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</si>
  <si>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</si>
  <si>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</si>
  <si>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</si>
  <si>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</si>
  <si>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</si>
  <si>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</si>
  <si>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</si>
  <si>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</si>
  <si>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</si>
  <si>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</si>
  <si>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</si>
  <si>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</si>
  <si>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</si>
  <si>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</si>
  <si>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</si>
  <si>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</si>
  <si>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</si>
  <si>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</si>
  <si>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</si>
  <si>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</si>
  <si>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</si>
  <si>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</si>
  <si>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</si>
  <si>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</si>
  <si>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</si>
  <si>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</si>
  <si>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</si>
  <si>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</si>
  <si>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</si>
  <si>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</si>
  <si>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</si>
  <si>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</si>
  <si>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</si>
  <si>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</si>
  <si>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</si>
  <si>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</si>
  <si>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</si>
  <si>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</si>
  <si>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</si>
  <si>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</si>
  <si>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</si>
  <si>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</si>
  <si>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</si>
  <si>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</si>
  <si>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</si>
  <si>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</si>
  <si>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</si>
  <si>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</si>
  <si>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</si>
  <si>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</si>
  <si>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</si>
  <si>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</si>
  <si>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</si>
  <si>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</si>
  <si>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</si>
  <si>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</si>
  <si>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</si>
  <si>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</si>
  <si>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</si>
  <si>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</si>
  <si>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</si>
  <si>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</si>
  <si>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</si>
  <si>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</si>
  <si>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</si>
  <si>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</si>
  <si>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</si>
  <si>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</si>
  <si>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</si>
  <si>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</si>
  <si>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</si>
  <si>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</si>
  <si>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</si>
  <si>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</si>
  <si>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</si>
  <si>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</si>
  <si>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</si>
  <si>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</si>
  <si>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</si>
  <si>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</si>
  <si>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</si>
  <si>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</si>
  <si>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</si>
  <si>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</si>
  <si>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</si>
  <si>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</si>
  <si>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</si>
  <si>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</si>
  <si>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</si>
  <si>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</si>
  <si>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</si>
  <si>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</si>
  <si>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</si>
  <si>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</si>
  <si>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</si>
  <si>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</si>
  <si>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</si>
  <si>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</si>
  <si>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</si>
  <si>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</si>
  <si>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</si>
  <si>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</si>
  <si>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</si>
  <si>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</si>
  <si>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</si>
  <si>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</si>
  <si>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</si>
  <si>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</si>
  <si>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</si>
  <si>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</si>
  <si>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</si>
  <si>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</si>
  <si>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</si>
  <si>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</si>
  <si>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 xml:space="preserve">Av. Mal. Mascarenhas de Moraes, 2025, 3º andar, </t>
  </si>
  <si>
    <t>Equipe NEVA/GEVS/SESA</t>
  </si>
  <si>
    <t>CASOS NOTIFICADOS DE GESTANTE COM EXANTEMA/ 2019</t>
  </si>
  <si>
    <t>CASOS NOTIFICADOS DE ZIKA/ 2019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</si>
</sst>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  <fill>
      <patternFill patternType="solid">
        <fgColor indexed="43"/>
        <bgColor indexed="26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56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2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28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3" fillId="0" borderId="33" xfId="0" applyFont="1" applyBorder="1" applyAlignment="1"/>
    <xf numFmtId="0" fontId="24" fillId="0" borderId="0" xfId="0" applyFont="1" applyBorder="1"/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3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7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20" fillId="0" borderId="2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9" borderId="19" xfId="0" applyFont="1" applyFill="1" applyBorder="1" applyAlignment="1">
      <alignment horizontal="center"/>
    </xf>
    <xf numFmtId="3" fontId="21" fillId="8" borderId="7" xfId="0" applyNumberFormat="1" applyFont="1" applyFill="1" applyBorder="1" applyAlignment="1">
      <alignment horizontal="center"/>
    </xf>
    <xf numFmtId="2" fontId="13" fillId="8" borderId="39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/>
    <xf numFmtId="0" fontId="20" fillId="0" borderId="29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41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1" xfId="0" applyFont="1" applyBorder="1"/>
    <xf numFmtId="0" fontId="20" fillId="0" borderId="29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19" fillId="0" borderId="42" xfId="0" applyFont="1" applyBorder="1"/>
    <xf numFmtId="0" fontId="2" fillId="5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5" borderId="19" xfId="0" quotePrefix="1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/>
    </xf>
    <xf numFmtId="0" fontId="27" fillId="0" borderId="42" xfId="0" applyFont="1" applyBorder="1"/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9" fillId="0" borderId="7" xfId="0" quotePrefix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6" xfId="0" applyFont="1" applyBorder="1"/>
    <xf numFmtId="0" fontId="20" fillId="2" borderId="3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/>
    </xf>
    <xf numFmtId="0" fontId="13" fillId="8" borderId="48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49" xfId="0" applyNumberFormat="1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22" fillId="11" borderId="51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3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14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3" fontId="21" fillId="15" borderId="7" xfId="0" applyNumberFormat="1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left" vertical="center"/>
    </xf>
    <xf numFmtId="0" fontId="13" fillId="0" borderId="60" xfId="0" applyFont="1" applyBorder="1" applyAlignment="1">
      <alignment horizontal="center" vertical="center"/>
    </xf>
    <xf numFmtId="0" fontId="17" fillId="0" borderId="60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60" xfId="0" applyNumberFormat="1" applyFont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2" fontId="13" fillId="8" borderId="53" xfId="0" applyNumberFormat="1" applyFont="1" applyFill="1" applyBorder="1" applyAlignment="1">
      <alignment horizontal="center" vertical="center" wrapText="1"/>
    </xf>
    <xf numFmtId="2" fontId="13" fillId="8" borderId="32" xfId="0" applyNumberFormat="1" applyFont="1" applyFill="1" applyBorder="1" applyAlignment="1">
      <alignment horizontal="center" vertical="center" wrapText="1"/>
    </xf>
    <xf numFmtId="0" fontId="13" fillId="8" borderId="54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55" xfId="0" applyFill="1" applyBorder="1" applyAlignment="1">
      <alignment horizontal="center"/>
    </xf>
    <xf numFmtId="0" fontId="13" fillId="8" borderId="56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57" xfId="0" applyFont="1" applyFill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13" fillId="0" borderId="5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4" fontId="21" fillId="0" borderId="33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14" borderId="54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3" fillId="14" borderId="25" xfId="0" applyFont="1" applyFill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5" fillId="14" borderId="67" xfId="0" applyFont="1" applyFill="1" applyBorder="1" applyAlignment="1">
      <alignment horizontal="center"/>
    </xf>
    <xf numFmtId="0" fontId="25" fillId="14" borderId="12" xfId="0" applyFont="1" applyFill="1" applyBorder="1" applyAlignment="1">
      <alignment horizontal="center"/>
    </xf>
    <xf numFmtId="0" fontId="25" fillId="14" borderId="25" xfId="0" applyFont="1" applyFill="1" applyBorder="1" applyAlignment="1">
      <alignment horizontal="center"/>
    </xf>
    <xf numFmtId="0" fontId="3" fillId="6" borderId="54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5" fillId="14" borderId="54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1703917</xdr:colOff>
      <xdr:row>0</xdr:row>
      <xdr:rowOff>38100</xdr:rowOff>
    </xdr:from>
    <xdr:to>
      <xdr:col>2</xdr:col>
      <xdr:colOff>227542</xdr:colOff>
      <xdr:row>3</xdr:row>
      <xdr:rowOff>38100</xdr:rowOff>
    </xdr:to>
    <xdr:pic>
      <xdr:nvPicPr>
        <xdr:cNvPr id="954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3917" y="38100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0</xdr:row>
      <xdr:rowOff>38100</xdr:rowOff>
    </xdr:from>
    <xdr:to>
      <xdr:col>2</xdr:col>
      <xdr:colOff>248709</xdr:colOff>
      <xdr:row>3</xdr:row>
      <xdr:rowOff>38100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5084" y="38100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0</xdr:row>
      <xdr:rowOff>67734</xdr:rowOff>
    </xdr:from>
    <xdr:to>
      <xdr:col>2</xdr:col>
      <xdr:colOff>231775</xdr:colOff>
      <xdr:row>3</xdr:row>
      <xdr:rowOff>77259</xdr:rowOff>
    </xdr:to>
    <xdr:pic>
      <xdr:nvPicPr>
        <xdr:cNvPr id="105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625" y="67734"/>
          <a:ext cx="628650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1693333</xdr:colOff>
      <xdr:row>0</xdr:row>
      <xdr:rowOff>48684</xdr:rowOff>
    </xdr:from>
    <xdr:to>
      <xdr:col>2</xdr:col>
      <xdr:colOff>216958</xdr:colOff>
      <xdr:row>3</xdr:row>
      <xdr:rowOff>48684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3" y="48684"/>
          <a:ext cx="619125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185" t="s">
        <v>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59"/>
    </row>
    <row r="2" spans="1:35" ht="18">
      <c r="A2" s="185" t="s">
        <v>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59"/>
    </row>
    <row r="3" spans="1:35" ht="18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59"/>
    </row>
    <row r="4" spans="1:3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59"/>
    </row>
    <row r="5" spans="1:35" s="61" customFormat="1" ht="15.75">
      <c r="A5" s="187" t="s">
        <v>129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60"/>
    </row>
    <row r="6" spans="1:3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59"/>
    </row>
    <row r="7" spans="1:35" ht="16.5" thickBot="1">
      <c r="A7" s="188" t="s">
        <v>5</v>
      </c>
      <c r="B7" s="188"/>
      <c r="C7" s="188"/>
      <c r="D7" s="188"/>
      <c r="E7" s="188"/>
      <c r="F7" s="188"/>
      <c r="G7" s="188"/>
      <c r="H7" s="188"/>
      <c r="I7" s="188"/>
      <c r="J7" s="189"/>
      <c r="K7" s="189"/>
      <c r="L7" s="189"/>
      <c r="M7" s="189"/>
      <c r="N7" s="189"/>
      <c r="O7" s="189"/>
      <c r="P7" s="189"/>
      <c r="Q7" s="190" t="s">
        <v>130</v>
      </c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1"/>
      <c r="AE7" s="192"/>
      <c r="AF7" s="62"/>
    </row>
    <row r="8" spans="1:35" ht="42" customHeight="1">
      <c r="A8" s="193" t="s">
        <v>7</v>
      </c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3"/>
      <c r="AD8" s="195" t="s">
        <v>131</v>
      </c>
      <c r="AE8" s="197" t="s">
        <v>132</v>
      </c>
      <c r="AF8" s="200" t="s">
        <v>10</v>
      </c>
      <c r="AH8" s="63"/>
    </row>
    <row r="9" spans="1:35" ht="15.75" customHeight="1" thickBot="1">
      <c r="A9" s="194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196"/>
      <c r="AE9" s="198"/>
      <c r="AF9" s="201"/>
      <c r="AH9" s="66"/>
      <c r="AI9" s="63"/>
    </row>
    <row r="10" spans="1:35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  <c r="AH10" s="56"/>
    </row>
    <row r="11" spans="1:35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  <c r="AH11" s="56"/>
    </row>
    <row r="12" spans="1:35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  <c r="AH12" s="56"/>
    </row>
    <row r="13" spans="1:35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1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1</v>
      </c>
      <c r="AE13" s="72">
        <v>32236</v>
      </c>
      <c r="AF13" s="73">
        <f t="shared" si="1"/>
        <v>3.1021218513463209</v>
      </c>
      <c r="AH13" s="56"/>
    </row>
    <row r="14" spans="1:35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  <c r="AH14" s="56"/>
    </row>
    <row r="15" spans="1:35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  <c r="AH15" s="56"/>
    </row>
    <row r="16" spans="1:35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  <c r="AH16" s="56"/>
    </row>
    <row r="17" spans="1:34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9">
        <v>0</v>
      </c>
      <c r="AD17" s="71">
        <f t="shared" si="0"/>
        <v>0</v>
      </c>
      <c r="AE17" s="72">
        <v>7920</v>
      </c>
      <c r="AF17" s="73">
        <f t="shared" si="1"/>
        <v>0</v>
      </c>
      <c r="AH17" s="56"/>
    </row>
    <row r="18" spans="1:34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86">
        <v>1</v>
      </c>
      <c r="AB18" s="8">
        <v>0</v>
      </c>
      <c r="AC18" s="83">
        <v>1</v>
      </c>
      <c r="AD18" s="71">
        <f t="shared" si="0"/>
        <v>6</v>
      </c>
      <c r="AE18" s="72">
        <v>93325</v>
      </c>
      <c r="AF18" s="73">
        <f t="shared" si="1"/>
        <v>6.4291454594160191</v>
      </c>
      <c r="AH18" s="56"/>
    </row>
    <row r="19" spans="1:34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  <c r="AH19" s="90"/>
    </row>
    <row r="20" spans="1:34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  <c r="AH20" s="56"/>
    </row>
    <row r="21" spans="1:34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  <c r="AH21" s="56"/>
    </row>
    <row r="22" spans="1:34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  <c r="AH22" s="56"/>
    </row>
    <row r="23" spans="1:34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  <c r="AH23" s="56"/>
    </row>
    <row r="24" spans="1:34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  <c r="AH24" s="56"/>
    </row>
    <row r="25" spans="1:34" ht="18" customHeight="1" thickBot="1">
      <c r="A25" s="88" t="s">
        <v>55</v>
      </c>
      <c r="B25" s="85" t="s">
        <v>43</v>
      </c>
      <c r="C25" s="10">
        <v>0</v>
      </c>
      <c r="D25" s="92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18">
        <v>0</v>
      </c>
      <c r="X25" s="18">
        <v>0</v>
      </c>
      <c r="Y25" s="97">
        <v>2</v>
      </c>
      <c r="Z25" s="97">
        <v>3</v>
      </c>
      <c r="AA25" s="17">
        <v>1</v>
      </c>
      <c r="AB25" s="97">
        <v>3</v>
      </c>
      <c r="AC25" s="98">
        <v>1</v>
      </c>
      <c r="AD25" s="71">
        <f t="shared" si="0"/>
        <v>12</v>
      </c>
      <c r="AE25" s="72">
        <v>206973</v>
      </c>
      <c r="AF25" s="73">
        <f t="shared" si="1"/>
        <v>5.7978576915829603</v>
      </c>
      <c r="AH25" s="56"/>
    </row>
    <row r="26" spans="1:34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  <c r="AH26" s="90"/>
    </row>
    <row r="27" spans="1:34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5</v>
      </c>
      <c r="AD27" s="71">
        <f t="shared" si="0"/>
        <v>5</v>
      </c>
      <c r="AE27" s="72">
        <v>37582</v>
      </c>
      <c r="AF27" s="73">
        <f t="shared" si="1"/>
        <v>13.30424139215582</v>
      </c>
      <c r="AH27" s="63"/>
    </row>
    <row r="28" spans="1:34" ht="18" customHeight="1" thickBot="1">
      <c r="A28" s="88" t="s">
        <v>58</v>
      </c>
      <c r="B28" s="85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83">
        <v>0</v>
      </c>
      <c r="AD28" s="71">
        <f t="shared" si="0"/>
        <v>1</v>
      </c>
      <c r="AE28" s="72">
        <v>121670</v>
      </c>
      <c r="AF28" s="73">
        <f t="shared" si="1"/>
        <v>0.82189529053998522</v>
      </c>
      <c r="AH28" s="63"/>
    </row>
    <row r="29" spans="1:34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4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4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4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4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4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4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4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  <c r="AH36" s="63"/>
    </row>
    <row r="37" spans="1:34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87">
        <v>0</v>
      </c>
      <c r="AD37" s="71">
        <f t="shared" si="0"/>
        <v>1</v>
      </c>
      <c r="AE37" s="72">
        <v>30417</v>
      </c>
      <c r="AF37" s="73">
        <f t="shared" si="1"/>
        <v>3.2876352039977643</v>
      </c>
    </row>
    <row r="38" spans="1:34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4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4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4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4" ht="18" customHeight="1" thickBot="1">
      <c r="A42" s="88" t="s">
        <v>72</v>
      </c>
      <c r="B42" s="85" t="s">
        <v>43</v>
      </c>
      <c r="C42" s="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9">
        <v>0</v>
      </c>
      <c r="X42" s="8">
        <v>0</v>
      </c>
      <c r="Y42" s="8">
        <v>0</v>
      </c>
      <c r="Z42" s="86">
        <v>0</v>
      </c>
      <c r="AA42" s="8">
        <v>0</v>
      </c>
      <c r="AB42" s="8">
        <v>0</v>
      </c>
      <c r="AC42" s="8">
        <v>0</v>
      </c>
      <c r="AD42" s="71">
        <f t="shared" si="0"/>
        <v>0</v>
      </c>
      <c r="AE42" s="72">
        <v>13669</v>
      </c>
      <c r="AF42" s="73">
        <f t="shared" si="1"/>
        <v>0</v>
      </c>
    </row>
    <row r="43" spans="1:34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4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4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71">
        <f t="shared" si="0"/>
        <v>1</v>
      </c>
      <c r="AE45" s="72">
        <v>33952</v>
      </c>
      <c r="AF45" s="73">
        <f t="shared" si="1"/>
        <v>2.9453345900094252</v>
      </c>
    </row>
    <row r="46" spans="1:34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4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4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1</v>
      </c>
      <c r="AE49" s="72">
        <v>11792</v>
      </c>
      <c r="AF49" s="73">
        <f t="shared" si="1"/>
        <v>8.4803256445047488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83">
        <v>0</v>
      </c>
      <c r="AD52" s="71">
        <f t="shared" si="0"/>
        <v>2</v>
      </c>
      <c r="AE52" s="72">
        <v>160765</v>
      </c>
      <c r="AF52" s="73">
        <f t="shared" si="1"/>
        <v>1.2440518769632694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0</v>
      </c>
      <c r="AC61" s="100">
        <v>0</v>
      </c>
      <c r="AD61" s="71">
        <f t="shared" si="0"/>
        <v>0</v>
      </c>
      <c r="AE61" s="72">
        <v>15533</v>
      </c>
      <c r="AF61" s="73">
        <f t="shared" si="1"/>
        <v>0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>
        <v>2</v>
      </c>
      <c r="AC62" s="4"/>
      <c r="AD62" s="71">
        <f t="shared" si="0"/>
        <v>2</v>
      </c>
      <c r="AE62" s="72">
        <v>49932</v>
      </c>
      <c r="AF62" s="73">
        <f t="shared" si="1"/>
        <v>4.0054474084755265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6</v>
      </c>
      <c r="Z68" s="16">
        <v>0</v>
      </c>
      <c r="AA68" s="16">
        <v>6</v>
      </c>
      <c r="AB68" s="16">
        <v>0</v>
      </c>
      <c r="AC68" s="8">
        <v>0</v>
      </c>
      <c r="AD68" s="71">
        <f t="shared" si="0"/>
        <v>12</v>
      </c>
      <c r="AE68" s="72">
        <v>11221</v>
      </c>
      <c r="AF68" s="73">
        <f t="shared" si="1"/>
        <v>106.94234025487924</v>
      </c>
    </row>
    <row r="69" spans="1:32" ht="18" customHeight="1" thickBot="1">
      <c r="A69" s="88" t="s">
        <v>99</v>
      </c>
      <c r="B69" s="85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83">
        <v>0</v>
      </c>
      <c r="AD69" s="71">
        <f t="shared" si="0"/>
        <v>1</v>
      </c>
      <c r="AE69" s="72">
        <v>19038</v>
      </c>
      <c r="AF69" s="73">
        <f t="shared" si="1"/>
        <v>5.2526525895577265</v>
      </c>
    </row>
    <row r="70" spans="1:32" ht="18" customHeight="1" thickBot="1">
      <c r="A70" s="88" t="s">
        <v>100</v>
      </c>
      <c r="B70" s="85" t="s">
        <v>43</v>
      </c>
      <c r="C70" s="7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9">
        <v>0</v>
      </c>
      <c r="X70" s="8">
        <v>0</v>
      </c>
      <c r="Y70" s="8">
        <v>0</v>
      </c>
      <c r="Z70" s="86">
        <v>0</v>
      </c>
      <c r="AA70" s="8">
        <v>0</v>
      </c>
      <c r="AB70" s="8">
        <v>0</v>
      </c>
      <c r="AC70" s="8">
        <v>0</v>
      </c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83">
        <v>1</v>
      </c>
      <c r="AD75" s="71">
        <f t="shared" ref="AD75:AD87" si="2">SUM(C75:AC75)</f>
        <v>7</v>
      </c>
      <c r="AE75" s="72">
        <v>35785</v>
      </c>
      <c r="AF75" s="73">
        <f t="shared" ref="AF75:AF87" si="3">(AD75*100000)/AE75</f>
        <v>19.561268687997764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6">
        <v>0</v>
      </c>
      <c r="AA76" s="8">
        <v>0</v>
      </c>
      <c r="AB76" s="8">
        <v>0</v>
      </c>
      <c r="AC76" s="8">
        <v>0</v>
      </c>
      <c r="AD76" s="71">
        <f t="shared" si="2"/>
        <v>0</v>
      </c>
      <c r="AE76" s="72">
        <v>11000</v>
      </c>
      <c r="AF76" s="73">
        <f t="shared" si="3"/>
        <v>0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>
        <v>1</v>
      </c>
      <c r="Y77" s="4">
        <v>1</v>
      </c>
      <c r="Z77" s="4">
        <v>2</v>
      </c>
      <c r="AA77" s="4"/>
      <c r="AB77" s="4"/>
      <c r="AC77" s="4"/>
      <c r="AD77" s="71">
        <f t="shared" si="2"/>
        <v>4</v>
      </c>
      <c r="AE77" s="72">
        <v>122668</v>
      </c>
      <c r="AF77" s="73">
        <f t="shared" si="3"/>
        <v>3.2608341213682461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9">
        <v>0</v>
      </c>
      <c r="X81" s="8">
        <v>0</v>
      </c>
      <c r="Y81" s="8">
        <v>0</v>
      </c>
      <c r="Z81" s="86">
        <v>0</v>
      </c>
      <c r="AA81" s="8">
        <v>0</v>
      </c>
      <c r="AB81" s="8">
        <v>0</v>
      </c>
      <c r="AC81" s="8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7.25" customHeight="1" thickBot="1">
      <c r="A88" s="117" t="s">
        <v>0</v>
      </c>
      <c r="B88" s="118"/>
      <c r="C88" s="118">
        <f>SUM(C10:C87)</f>
        <v>1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2</v>
      </c>
      <c r="W88" s="118">
        <f t="shared" si="5"/>
        <v>0</v>
      </c>
      <c r="X88" s="118">
        <f t="shared" si="5"/>
        <v>1</v>
      </c>
      <c r="Y88" s="118">
        <f t="shared" si="5"/>
        <v>13</v>
      </c>
      <c r="Z88" s="118">
        <f t="shared" si="5"/>
        <v>10</v>
      </c>
      <c r="AA88" s="118">
        <f t="shared" si="5"/>
        <v>14</v>
      </c>
      <c r="AB88" s="118">
        <f t="shared" si="5"/>
        <v>7</v>
      </c>
      <c r="AC88" s="119">
        <f t="shared" si="5"/>
        <v>8</v>
      </c>
      <c r="AD88" s="120">
        <f>SUM(C88:AC88)</f>
        <v>56</v>
      </c>
      <c r="AE88" s="121">
        <v>3885049</v>
      </c>
      <c r="AF88" s="122">
        <f>(AD88*100000)/AE88</f>
        <v>1.4414232613282354</v>
      </c>
    </row>
    <row r="89" spans="1:32" ht="17.25" customHeight="1" thickBot="1">
      <c r="A89" s="117" t="s">
        <v>118</v>
      </c>
      <c r="B89" s="123"/>
      <c r="C89" s="202">
        <f>SUM(C88:G88)</f>
        <v>1</v>
      </c>
      <c r="D89" s="203"/>
      <c r="E89" s="203"/>
      <c r="F89" s="203"/>
      <c r="G89" s="204"/>
      <c r="H89" s="202">
        <f>SUM(H88:K88)</f>
        <v>0</v>
      </c>
      <c r="I89" s="205"/>
      <c r="J89" s="205"/>
      <c r="K89" s="205"/>
      <c r="L89" s="206">
        <f>SUM(L88:P88)</f>
        <v>0</v>
      </c>
      <c r="M89" s="207"/>
      <c r="N89" s="207"/>
      <c r="O89" s="207"/>
      <c r="P89" s="207"/>
      <c r="Q89" s="206">
        <f>SUM(Q88:T88)</f>
        <v>0</v>
      </c>
      <c r="R89" s="207"/>
      <c r="S89" s="207"/>
      <c r="T89" s="207"/>
      <c r="U89" s="202">
        <f>SUM(U88:X88)</f>
        <v>3</v>
      </c>
      <c r="V89" s="205"/>
      <c r="W89" s="205"/>
      <c r="X89" s="208"/>
      <c r="Y89" s="209">
        <f>SUM(Y88:AC88)</f>
        <v>52</v>
      </c>
      <c r="Z89" s="203"/>
      <c r="AA89" s="203"/>
      <c r="AB89" s="203"/>
      <c r="AC89" s="210"/>
      <c r="AD89" s="124"/>
      <c r="AE89" s="125"/>
      <c r="AF89" s="122"/>
    </row>
    <row r="90" spans="1:32" ht="12.75" customHeight="1">
      <c r="A90" s="214" t="s">
        <v>160</v>
      </c>
      <c r="B90" s="215"/>
      <c r="C90" s="215"/>
      <c r="D90" s="215"/>
      <c r="E90" s="216"/>
      <c r="F90" s="126"/>
      <c r="G90" s="12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8"/>
      <c r="AE90" s="218"/>
      <c r="AF90" s="59"/>
    </row>
    <row r="91" spans="1:32">
      <c r="A91" s="128" t="s">
        <v>121</v>
      </c>
      <c r="B91" s="219">
        <f ca="1">TODAY()</f>
        <v>43489</v>
      </c>
      <c r="C91" s="219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20"/>
      <c r="B92" s="220"/>
      <c r="C92" s="220"/>
      <c r="D92" s="220"/>
      <c r="E92" s="220"/>
      <c r="F92" s="220"/>
      <c r="G92" s="220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99"/>
      <c r="B93" s="199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7"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  <mergeCell ref="A7:I7"/>
    <mergeCell ref="J7:P7"/>
    <mergeCell ref="Q7:AC7"/>
    <mergeCell ref="AD7:AE7"/>
    <mergeCell ref="A8:A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185" t="s">
        <v>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59"/>
    </row>
    <row r="2" spans="1:33" ht="18">
      <c r="A2" s="185" t="s">
        <v>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59"/>
    </row>
    <row r="3" spans="1:33" ht="18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59"/>
      <c r="AG3" s="63"/>
    </row>
    <row r="4" spans="1:33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59"/>
    </row>
    <row r="5" spans="1:33" s="61" customFormat="1" ht="15.75">
      <c r="A5" s="187" t="s">
        <v>161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60"/>
    </row>
    <row r="7" spans="1:33" ht="16.5" thickBot="1">
      <c r="A7" s="188" t="s">
        <v>5</v>
      </c>
      <c r="B7" s="188"/>
      <c r="C7" s="188"/>
      <c r="D7" s="188"/>
      <c r="E7" s="188"/>
      <c r="F7" s="188"/>
      <c r="G7" s="188"/>
      <c r="H7" s="188"/>
      <c r="I7" s="188"/>
      <c r="J7" s="189"/>
      <c r="K7" s="189"/>
      <c r="L7" s="189"/>
      <c r="M7" s="189"/>
      <c r="N7" s="189"/>
      <c r="O7" s="189"/>
      <c r="P7" s="189"/>
      <c r="Q7" s="190" t="s">
        <v>130</v>
      </c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1"/>
      <c r="AE7" s="192"/>
      <c r="AF7" s="62"/>
    </row>
    <row r="8" spans="1:33">
      <c r="A8" s="193" t="s">
        <v>7</v>
      </c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3"/>
      <c r="AD8" s="195" t="s">
        <v>131</v>
      </c>
      <c r="AE8" s="197" t="s">
        <v>132</v>
      </c>
      <c r="AF8" s="200" t="s">
        <v>10</v>
      </c>
    </row>
    <row r="9" spans="1:33" ht="18.75" customHeight="1" thickBot="1">
      <c r="A9" s="194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196"/>
      <c r="AE9" s="198"/>
      <c r="AF9" s="201"/>
    </row>
    <row r="10" spans="1:33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</row>
    <row r="11" spans="1:33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</row>
    <row r="12" spans="1:33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</row>
    <row r="13" spans="1:33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0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0</v>
      </c>
      <c r="AE13" s="72">
        <v>32236</v>
      </c>
      <c r="AF13" s="73">
        <f t="shared" si="1"/>
        <v>0</v>
      </c>
    </row>
    <row r="14" spans="1:33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</row>
    <row r="15" spans="1:33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</row>
    <row r="16" spans="1:33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</row>
    <row r="17" spans="1:32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87">
        <v>0</v>
      </c>
      <c r="AD17" s="71">
        <f t="shared" si="0"/>
        <v>0</v>
      </c>
      <c r="AE17" s="72">
        <v>7920</v>
      </c>
      <c r="AF17" s="73">
        <f t="shared" si="1"/>
        <v>0</v>
      </c>
    </row>
    <row r="18" spans="1:32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86">
        <v>0</v>
      </c>
      <c r="AB18" s="8">
        <v>0</v>
      </c>
      <c r="AC18" s="83">
        <v>0</v>
      </c>
      <c r="AD18" s="71">
        <f t="shared" si="0"/>
        <v>1</v>
      </c>
      <c r="AE18" s="72">
        <v>93325</v>
      </c>
      <c r="AF18" s="73">
        <f t="shared" si="1"/>
        <v>1.0715242432360033</v>
      </c>
    </row>
    <row r="19" spans="1:32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</row>
    <row r="20" spans="1:32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</row>
    <row r="21" spans="1:32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</row>
    <row r="22" spans="1:32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</row>
    <row r="23" spans="1:32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</row>
    <row r="24" spans="1:32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</row>
    <row r="25" spans="1:32" ht="18" customHeight="1" thickBot="1">
      <c r="A25" s="88" t="s">
        <v>55</v>
      </c>
      <c r="B25" s="85" t="s">
        <v>43</v>
      </c>
      <c r="C25" s="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9">
        <v>0</v>
      </c>
      <c r="X25" s="8">
        <v>0</v>
      </c>
      <c r="Y25" s="8">
        <v>0</v>
      </c>
      <c r="Z25" s="86">
        <v>0</v>
      </c>
      <c r="AA25" s="8">
        <v>0</v>
      </c>
      <c r="AB25" s="8">
        <v>0</v>
      </c>
      <c r="AC25" s="8">
        <v>0</v>
      </c>
      <c r="AD25" s="71">
        <f t="shared" si="0"/>
        <v>0</v>
      </c>
      <c r="AE25" s="72">
        <v>206973</v>
      </c>
      <c r="AF25" s="73">
        <f t="shared" si="1"/>
        <v>0</v>
      </c>
    </row>
    <row r="26" spans="1:32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</row>
    <row r="27" spans="1:32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1</v>
      </c>
      <c r="AD27" s="71">
        <f t="shared" si="0"/>
        <v>1</v>
      </c>
      <c r="AE27" s="72">
        <v>37582</v>
      </c>
      <c r="AF27" s="73">
        <f t="shared" si="1"/>
        <v>2.660848278431164</v>
      </c>
    </row>
    <row r="28" spans="1:32" ht="18" customHeight="1" thickBot="1">
      <c r="A28" s="88" t="s">
        <v>58</v>
      </c>
      <c r="B28" s="85" t="s">
        <v>41</v>
      </c>
      <c r="C28" s="7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8"/>
      <c r="W28" s="22"/>
      <c r="X28" s="8"/>
      <c r="Y28" s="8"/>
      <c r="Z28" s="8"/>
      <c r="AA28" s="8"/>
      <c r="AB28" s="8"/>
      <c r="AC28" s="83"/>
      <c r="AD28" s="71">
        <f t="shared" si="0"/>
        <v>0</v>
      </c>
      <c r="AE28" s="72">
        <v>121670</v>
      </c>
      <c r="AF28" s="73">
        <f t="shared" si="1"/>
        <v>0</v>
      </c>
    </row>
    <row r="29" spans="1:32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2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2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2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2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2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2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2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</row>
    <row r="37" spans="1:32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87">
        <v>0</v>
      </c>
      <c r="AD37" s="71">
        <f t="shared" si="0"/>
        <v>0</v>
      </c>
      <c r="AE37" s="72">
        <v>30417</v>
      </c>
      <c r="AF37" s="73">
        <f t="shared" si="1"/>
        <v>0</v>
      </c>
    </row>
    <row r="38" spans="1:32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2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2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2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2" ht="18" customHeight="1" thickBot="1">
      <c r="A42" s="88" t="s">
        <v>72</v>
      </c>
      <c r="B42" s="85" t="s">
        <v>43</v>
      </c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8"/>
      <c r="Y42" s="8"/>
      <c r="Z42" s="8"/>
      <c r="AA42" s="8"/>
      <c r="AB42" s="8"/>
      <c r="AC42" s="8"/>
      <c r="AD42" s="71">
        <f t="shared" si="0"/>
        <v>0</v>
      </c>
      <c r="AE42" s="72">
        <v>13669</v>
      </c>
      <c r="AF42" s="73">
        <f t="shared" si="1"/>
        <v>0</v>
      </c>
    </row>
    <row r="43" spans="1:32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2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2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71">
        <f t="shared" si="0"/>
        <v>0</v>
      </c>
      <c r="AE45" s="72">
        <v>33952</v>
      </c>
      <c r="AF45" s="73">
        <f t="shared" si="1"/>
        <v>0</v>
      </c>
    </row>
    <row r="46" spans="1:32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2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2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0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0</v>
      </c>
      <c r="AE49" s="72">
        <v>11792</v>
      </c>
      <c r="AF49" s="73">
        <f t="shared" si="1"/>
        <v>0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83">
        <v>0</v>
      </c>
      <c r="AD52" s="71">
        <f t="shared" si="0"/>
        <v>1</v>
      </c>
      <c r="AE52" s="72">
        <v>160765</v>
      </c>
      <c r="AF52" s="73">
        <f t="shared" si="1"/>
        <v>0.62202593848163468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1</v>
      </c>
      <c r="AC61" s="100">
        <v>0</v>
      </c>
      <c r="AD61" s="71">
        <f t="shared" si="0"/>
        <v>1</v>
      </c>
      <c r="AE61" s="72">
        <v>15533</v>
      </c>
      <c r="AF61" s="73">
        <f t="shared" si="1"/>
        <v>6.4379063928410485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/>
      <c r="AC62" s="4"/>
      <c r="AD62" s="71">
        <f t="shared" si="0"/>
        <v>0</v>
      </c>
      <c r="AE62" s="72">
        <v>49932</v>
      </c>
      <c r="AF62" s="73">
        <f t="shared" si="1"/>
        <v>0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1</v>
      </c>
      <c r="Z68" s="16">
        <v>5</v>
      </c>
      <c r="AA68" s="16">
        <v>0</v>
      </c>
      <c r="AB68" s="16">
        <v>0</v>
      </c>
      <c r="AC68" s="8">
        <v>0</v>
      </c>
      <c r="AD68" s="71">
        <f t="shared" si="0"/>
        <v>6</v>
      </c>
      <c r="AE68" s="72">
        <v>11221</v>
      </c>
      <c r="AF68" s="73">
        <f t="shared" si="1"/>
        <v>53.471170127439621</v>
      </c>
    </row>
    <row r="69" spans="1:32" ht="18" customHeight="1" thickBot="1">
      <c r="A69" s="88" t="s">
        <v>99</v>
      </c>
      <c r="B69" s="85" t="s">
        <v>41</v>
      </c>
      <c r="C69" s="7"/>
      <c r="D69" s="8"/>
      <c r="E69" s="14"/>
      <c r="F69" s="15"/>
      <c r="G69" s="15"/>
      <c r="H69" s="15"/>
      <c r="I69" s="15"/>
      <c r="J69" s="15"/>
      <c r="K69" s="15"/>
      <c r="L69" s="15"/>
      <c r="M69" s="19"/>
      <c r="N69" s="8"/>
      <c r="O69" s="8"/>
      <c r="P69" s="8"/>
      <c r="Q69" s="8"/>
      <c r="R69" s="8"/>
      <c r="S69" s="8"/>
      <c r="T69" s="8"/>
      <c r="U69" s="19"/>
      <c r="V69" s="8"/>
      <c r="W69" s="22"/>
      <c r="X69" s="8"/>
      <c r="Y69" s="8"/>
      <c r="Z69" s="8"/>
      <c r="AA69" s="8"/>
      <c r="AB69" s="8"/>
      <c r="AC69" s="83"/>
      <c r="AD69" s="71">
        <f t="shared" si="0"/>
        <v>0</v>
      </c>
      <c r="AE69" s="72">
        <v>19038</v>
      </c>
      <c r="AF69" s="73">
        <f t="shared" si="1"/>
        <v>0</v>
      </c>
    </row>
    <row r="70" spans="1:32" ht="18" customHeight="1" thickBot="1">
      <c r="A70" s="88" t="s">
        <v>100</v>
      </c>
      <c r="B70" s="85" t="s">
        <v>43</v>
      </c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/>
      <c r="X70" s="8"/>
      <c r="Y70" s="8"/>
      <c r="Z70" s="8"/>
      <c r="AA70" s="8"/>
      <c r="AB70" s="8"/>
      <c r="AC70" s="100"/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/>
      <c r="D75" s="8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9"/>
      <c r="W75" s="8"/>
      <c r="X75" s="22"/>
      <c r="Y75" s="8"/>
      <c r="Z75" s="8"/>
      <c r="AA75" s="8"/>
      <c r="AB75" s="8"/>
      <c r="AC75" s="83"/>
      <c r="AD75" s="71">
        <f t="shared" ref="AD75:AD87" si="2">SUM(C75:AC75)</f>
        <v>0</v>
      </c>
      <c r="AE75" s="72">
        <v>35785</v>
      </c>
      <c r="AF75" s="73">
        <f t="shared" ref="AF75:AF87" si="3">(AD75*100000)/AE75</f>
        <v>0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71">
        <f t="shared" si="2"/>
        <v>1</v>
      </c>
      <c r="AE76" s="72">
        <v>11000</v>
      </c>
      <c r="AF76" s="73">
        <f t="shared" si="3"/>
        <v>9.0909090909090917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/>
      <c r="Y77" s="4"/>
      <c r="Z77" s="4"/>
      <c r="AA77" s="4"/>
      <c r="AB77" s="4"/>
      <c r="AC77" s="4"/>
      <c r="AD77" s="71">
        <f t="shared" si="2"/>
        <v>0</v>
      </c>
      <c r="AE77" s="72">
        <v>122668</v>
      </c>
      <c r="AF77" s="73">
        <f t="shared" si="3"/>
        <v>0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83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3">
        <v>0</v>
      </c>
      <c r="V81" s="83">
        <v>0</v>
      </c>
      <c r="W81" s="22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110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8" customHeight="1" thickBot="1">
      <c r="A88" s="117" t="s">
        <v>0</v>
      </c>
      <c r="B88" s="118"/>
      <c r="C88" s="118">
        <f>SUM(C10:C87)</f>
        <v>0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0</v>
      </c>
      <c r="W88" s="118">
        <f t="shared" si="5"/>
        <v>0</v>
      </c>
      <c r="X88" s="118">
        <f t="shared" si="5"/>
        <v>0</v>
      </c>
      <c r="Y88" s="118">
        <f t="shared" si="5"/>
        <v>1</v>
      </c>
      <c r="Z88" s="118">
        <f t="shared" si="5"/>
        <v>7</v>
      </c>
      <c r="AA88" s="118">
        <f t="shared" si="5"/>
        <v>0</v>
      </c>
      <c r="AB88" s="118">
        <f t="shared" si="5"/>
        <v>1</v>
      </c>
      <c r="AC88" s="119">
        <f t="shared" si="5"/>
        <v>2</v>
      </c>
      <c r="AD88" s="120">
        <f>SUM(C88:AC88)</f>
        <v>11</v>
      </c>
      <c r="AE88" s="121">
        <v>3885049</v>
      </c>
      <c r="AF88" s="122">
        <f>(AD88*100000)/AE88</f>
        <v>0.28313671204661767</v>
      </c>
    </row>
    <row r="89" spans="1:32" ht="18" customHeight="1" thickBot="1">
      <c r="A89" s="117" t="s">
        <v>118</v>
      </c>
      <c r="B89" s="123"/>
      <c r="C89" s="202">
        <f>SUM(C88:G88)</f>
        <v>0</v>
      </c>
      <c r="D89" s="203"/>
      <c r="E89" s="203"/>
      <c r="F89" s="203"/>
      <c r="G89" s="204"/>
      <c r="H89" s="202">
        <f>SUM(H88:K88)</f>
        <v>0</v>
      </c>
      <c r="I89" s="205"/>
      <c r="J89" s="205"/>
      <c r="K89" s="205"/>
      <c r="L89" s="206">
        <f>SUM(L88:P88)</f>
        <v>0</v>
      </c>
      <c r="M89" s="207"/>
      <c r="N89" s="207"/>
      <c r="O89" s="207"/>
      <c r="P89" s="207"/>
      <c r="Q89" s="206">
        <f>SUM(Q88:T88)</f>
        <v>0</v>
      </c>
      <c r="R89" s="207"/>
      <c r="S89" s="207"/>
      <c r="T89" s="207"/>
      <c r="U89" s="202">
        <f>SUM(U88:X88)</f>
        <v>0</v>
      </c>
      <c r="V89" s="205"/>
      <c r="W89" s="205"/>
      <c r="X89" s="208"/>
      <c r="Y89" s="209">
        <f>SUM(Y88:AC88)</f>
        <v>11</v>
      </c>
      <c r="Z89" s="203"/>
      <c r="AA89" s="203"/>
      <c r="AB89" s="203"/>
      <c r="AC89" s="210"/>
      <c r="AD89" s="124"/>
      <c r="AE89" s="125"/>
      <c r="AF89" s="122"/>
    </row>
    <row r="90" spans="1:32">
      <c r="A90" s="214" t="s">
        <v>160</v>
      </c>
      <c r="B90" s="215"/>
      <c r="C90" s="215"/>
      <c r="D90" s="215"/>
      <c r="E90" s="216"/>
      <c r="F90" s="126"/>
      <c r="G90" s="12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8"/>
      <c r="AE90" s="218"/>
      <c r="AF90" s="59"/>
    </row>
    <row r="91" spans="1:32">
      <c r="A91" s="128" t="s">
        <v>121</v>
      </c>
      <c r="B91" s="219">
        <f ca="1">TODAY()</f>
        <v>43489</v>
      </c>
      <c r="C91" s="219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20"/>
      <c r="B92" s="220"/>
      <c r="C92" s="220"/>
      <c r="D92" s="220"/>
      <c r="E92" s="220"/>
      <c r="F92" s="220"/>
      <c r="G92" s="220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99"/>
      <c r="B93" s="199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6"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  <mergeCell ref="A8:A9"/>
    <mergeCell ref="B8:AC8"/>
    <mergeCell ref="AD8:AD9"/>
    <mergeCell ref="AE8:AE9"/>
    <mergeCell ref="AF8:AF9"/>
    <mergeCell ref="A7:I7"/>
    <mergeCell ref="J7:P7"/>
    <mergeCell ref="Q7:AC7"/>
    <mergeCell ref="AD7:AE7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9"/>
  <sheetViews>
    <sheetView tabSelected="1" topLeftCell="A5" zoomScale="90" zoomScaleNormal="90" workbookViewId="0">
      <selection activeCell="B10" sqref="B10"/>
    </sheetView>
  </sheetViews>
  <sheetFormatPr defaultRowHeight="15"/>
  <cols>
    <col min="1" max="1" width="25.7109375" customWidth="1"/>
    <col min="2" max="28" width="5.7109375" customWidth="1"/>
    <col min="29" max="29" width="7.7109375" customWidth="1"/>
    <col min="30" max="30" width="9.7109375" customWidth="1"/>
  </cols>
  <sheetData>
    <row r="1" spans="1:33" ht="15.75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33" ht="15.75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3" ht="15.75">
      <c r="A3" s="239" t="s">
        <v>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</row>
    <row r="4" spans="1:33" ht="15.7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3" ht="15.75">
      <c r="A5" s="240" t="s">
        <v>167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</row>
    <row r="6" spans="1:33" ht="15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</row>
    <row r="7" spans="1:33" ht="16.5" thickBot="1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43" t="s">
        <v>6</v>
      </c>
      <c r="X7" s="243"/>
      <c r="Y7" s="243"/>
      <c r="Z7" s="243"/>
      <c r="AA7" s="243"/>
      <c r="AB7" s="28"/>
      <c r="AC7" s="244">
        <f ca="1">TODAY()</f>
        <v>43489</v>
      </c>
      <c r="AD7" s="244"/>
    </row>
    <row r="8" spans="1:33" ht="36" customHeight="1">
      <c r="A8" s="245" t="s">
        <v>7</v>
      </c>
      <c r="B8" s="228" t="s">
        <v>1</v>
      </c>
      <c r="C8" s="230" t="s">
        <v>8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57"/>
      <c r="AC8" s="247" t="s">
        <v>9</v>
      </c>
      <c r="AD8" s="249" t="s">
        <v>122</v>
      </c>
    </row>
    <row r="9" spans="1:33" ht="15.75" thickBot="1">
      <c r="A9" s="246"/>
      <c r="B9" s="229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48"/>
      <c r="AD9" s="250"/>
    </row>
    <row r="10" spans="1:33">
      <c r="A10" s="31" t="s">
        <v>36</v>
      </c>
      <c r="B10" s="44" t="s">
        <v>37</v>
      </c>
      <c r="C10" s="1">
        <v>0</v>
      </c>
      <c r="D10" s="1">
        <v>0</v>
      </c>
      <c r="E10" s="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38"/>
      <c r="AC10" s="32">
        <f>SUM(C10:AB10)</f>
        <v>0</v>
      </c>
      <c r="AD10" s="168">
        <v>30720</v>
      </c>
    </row>
    <row r="11" spans="1:33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140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32">
        <f t="shared" ref="AC11:AC74" si="0">SUM(C11:AB11)</f>
        <v>0</v>
      </c>
      <c r="AD11" s="168">
        <v>11131</v>
      </c>
      <c r="AF11" s="183"/>
      <c r="AG11" s="63"/>
    </row>
    <row r="12" spans="1:33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4"/>
      <c r="AB12" s="4"/>
      <c r="AC12" s="32">
        <f>SUM(C12:AB12)</f>
        <v>0</v>
      </c>
      <c r="AD12" s="168">
        <v>9653</v>
      </c>
    </row>
    <row r="13" spans="1:33">
      <c r="A13" s="34" t="s">
        <v>42</v>
      </c>
      <c r="B13" s="46" t="s">
        <v>43</v>
      </c>
      <c r="C13" s="8">
        <v>0</v>
      </c>
      <c r="D13" s="8"/>
      <c r="E13" s="163"/>
      <c r="F13" s="163"/>
      <c r="G13" s="163"/>
      <c r="H13" s="16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32">
        <f t="shared" si="0"/>
        <v>0</v>
      </c>
      <c r="AD13" s="168">
        <v>30568</v>
      </c>
    </row>
    <row r="14" spans="1:33">
      <c r="A14" s="34" t="s">
        <v>44</v>
      </c>
      <c r="B14" s="46" t="s">
        <v>43</v>
      </c>
      <c r="C14" s="7">
        <v>0</v>
      </c>
      <c r="D14" s="8">
        <v>0</v>
      </c>
      <c r="E14" s="8"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32">
        <f t="shared" si="0"/>
        <v>0</v>
      </c>
      <c r="AD14" s="168">
        <v>14566</v>
      </c>
    </row>
    <row r="15" spans="1:33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"/>
      <c r="T15" s="4"/>
      <c r="U15" s="6"/>
      <c r="V15" s="4"/>
      <c r="W15" s="6"/>
      <c r="X15" s="4"/>
      <c r="Y15" s="4"/>
      <c r="Z15" s="4"/>
      <c r="AA15" s="4"/>
      <c r="AB15" s="4"/>
      <c r="AC15" s="32">
        <f t="shared" si="0"/>
        <v>0</v>
      </c>
      <c r="AD15" s="168">
        <v>7798</v>
      </c>
    </row>
    <row r="16" spans="1:33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  <c r="X16" s="8"/>
      <c r="Y16" s="8"/>
      <c r="Z16" s="8"/>
      <c r="AA16" s="8"/>
      <c r="AB16" s="8"/>
      <c r="AC16" s="32">
        <f t="shared" si="0"/>
        <v>0</v>
      </c>
      <c r="AD16" s="168">
        <v>28736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2">
        <f t="shared" si="0"/>
        <v>0</v>
      </c>
      <c r="AD17" s="168">
        <v>7580</v>
      </c>
    </row>
    <row r="18" spans="1:30">
      <c r="A18" s="34" t="s">
        <v>48</v>
      </c>
      <c r="B18" s="46" t="s">
        <v>41</v>
      </c>
      <c r="C18" s="2">
        <v>4</v>
      </c>
      <c r="D18" s="6">
        <v>0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"/>
      <c r="T18" s="6"/>
      <c r="U18" s="6"/>
      <c r="V18" s="6"/>
      <c r="W18" s="6"/>
      <c r="X18" s="6"/>
      <c r="Y18" s="4"/>
      <c r="Z18" s="4"/>
      <c r="AA18" s="4"/>
      <c r="AB18" s="4"/>
      <c r="AC18" s="32">
        <f t="shared" si="0"/>
        <v>4</v>
      </c>
      <c r="AD18" s="168">
        <v>99305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32">
        <f t="shared" si="0"/>
        <v>0</v>
      </c>
      <c r="AD19" s="168">
        <v>11765</v>
      </c>
    </row>
    <row r="20" spans="1:30">
      <c r="A20" s="34" t="s">
        <v>50</v>
      </c>
      <c r="B20" s="46" t="s">
        <v>41</v>
      </c>
      <c r="C20" s="2">
        <v>1</v>
      </c>
      <c r="D20" s="4">
        <v>0</v>
      </c>
      <c r="E20" s="6">
        <v>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"/>
      <c r="T20" s="4"/>
      <c r="U20" s="6"/>
      <c r="V20" s="4"/>
      <c r="W20" s="6"/>
      <c r="X20" s="4"/>
      <c r="Y20" s="4"/>
      <c r="Z20" s="4"/>
      <c r="AA20" s="4"/>
      <c r="AB20" s="4"/>
      <c r="AC20" s="32">
        <f t="shared" si="0"/>
        <v>4</v>
      </c>
      <c r="AD20" s="168">
        <v>30862</v>
      </c>
    </row>
    <row r="21" spans="1:30">
      <c r="A21" s="34" t="s">
        <v>51</v>
      </c>
      <c r="B21" s="46" t="s">
        <v>39</v>
      </c>
      <c r="C21" s="2">
        <v>0</v>
      </c>
      <c r="D21" s="4">
        <v>0</v>
      </c>
      <c r="E21" s="4"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2">
        <f t="shared" si="0"/>
        <v>0</v>
      </c>
      <c r="AD21" s="168">
        <v>44315</v>
      </c>
    </row>
    <row r="22" spans="1:30">
      <c r="A22" s="34" t="s">
        <v>52</v>
      </c>
      <c r="B22" s="46" t="s">
        <v>39</v>
      </c>
      <c r="C22" s="2">
        <v>0</v>
      </c>
      <c r="D22" s="4">
        <v>0</v>
      </c>
      <c r="E22" s="4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32">
        <f t="shared" si="0"/>
        <v>0</v>
      </c>
      <c r="AD22" s="168">
        <v>14982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/>
      <c r="F23" s="9"/>
      <c r="G23" s="9"/>
      <c r="H23" s="9"/>
      <c r="I23" s="9"/>
      <c r="J23" s="9"/>
      <c r="K23" s="9"/>
      <c r="L23" s="17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8"/>
      <c r="AC23" s="32">
        <f t="shared" si="0"/>
        <v>0</v>
      </c>
      <c r="AD23" s="168">
        <v>9910</v>
      </c>
    </row>
    <row r="24" spans="1:30">
      <c r="A24" s="34" t="s">
        <v>54</v>
      </c>
      <c r="B24" s="46" t="s">
        <v>37</v>
      </c>
      <c r="C24" s="11">
        <v>0</v>
      </c>
      <c r="D24" s="11">
        <v>0</v>
      </c>
      <c r="E24" s="6"/>
      <c r="F24" s="6"/>
      <c r="G24" s="11"/>
      <c r="H24" s="11"/>
      <c r="I24" s="11"/>
      <c r="J24" s="11"/>
      <c r="K24" s="11"/>
      <c r="L24" s="11"/>
      <c r="M24" s="11"/>
      <c r="N24" s="11"/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  <c r="AA24" s="1"/>
      <c r="AB24" s="138"/>
      <c r="AC24" s="32">
        <f t="shared" si="0"/>
        <v>0</v>
      </c>
      <c r="AD24" s="168">
        <v>12381</v>
      </c>
    </row>
    <row r="25" spans="1:30">
      <c r="A25" s="34" t="s">
        <v>55</v>
      </c>
      <c r="B25" s="46" t="s">
        <v>43</v>
      </c>
      <c r="C25" s="10">
        <v>0</v>
      </c>
      <c r="D25" s="9">
        <v>0</v>
      </c>
      <c r="E25" s="9"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8"/>
      <c r="AC25" s="32">
        <f t="shared" si="0"/>
        <v>0</v>
      </c>
      <c r="AD25" s="168">
        <v>207324</v>
      </c>
    </row>
    <row r="26" spans="1:30">
      <c r="A26" s="35" t="s">
        <v>56</v>
      </c>
      <c r="B26" s="47" t="s">
        <v>37</v>
      </c>
      <c r="C26" s="12">
        <v>0</v>
      </c>
      <c r="D26" s="12"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51"/>
      <c r="AC26" s="32">
        <f t="shared" si="0"/>
        <v>0</v>
      </c>
      <c r="AD26" s="168">
        <v>378603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22"/>
      <c r="P27" s="8"/>
      <c r="Q27" s="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32">
        <f t="shared" si="0"/>
        <v>0</v>
      </c>
      <c r="AD27" s="168">
        <v>37317</v>
      </c>
    </row>
    <row r="28" spans="1:30">
      <c r="A28" s="34" t="s">
        <v>58</v>
      </c>
      <c r="B28" s="46" t="s">
        <v>41</v>
      </c>
      <c r="C28" s="2">
        <v>0</v>
      </c>
      <c r="D28" s="4">
        <v>0</v>
      </c>
      <c r="E28" s="6"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4"/>
      <c r="T28" s="4"/>
      <c r="U28" s="6"/>
      <c r="V28" s="4"/>
      <c r="W28" s="6"/>
      <c r="X28" s="4"/>
      <c r="Y28" s="4"/>
      <c r="Z28" s="4"/>
      <c r="AA28" s="4"/>
      <c r="AB28" s="4"/>
      <c r="AC28" s="32">
        <f t="shared" si="0"/>
        <v>0</v>
      </c>
      <c r="AD28" s="168">
        <v>121580</v>
      </c>
    </row>
    <row r="29" spans="1:30">
      <c r="A29" s="34" t="s">
        <v>59</v>
      </c>
      <c r="B29" s="46" t="s">
        <v>39</v>
      </c>
      <c r="C29" s="2">
        <v>0</v>
      </c>
      <c r="D29" s="4">
        <v>0</v>
      </c>
      <c r="E29" s="4">
        <v>0</v>
      </c>
      <c r="F29" s="2"/>
      <c r="G29" s="4"/>
      <c r="H29" s="4"/>
      <c r="I29" s="4"/>
      <c r="J29" s="4"/>
      <c r="K29" s="4"/>
      <c r="L29" s="4"/>
      <c r="M29" s="4"/>
      <c r="N29" s="4"/>
      <c r="O29" s="4"/>
      <c r="P29" s="2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2">
        <f t="shared" si="0"/>
        <v>0</v>
      </c>
      <c r="AD29" s="168">
        <v>30849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/>
      <c r="G30" s="4"/>
      <c r="H30" s="4"/>
      <c r="I30" s="11"/>
      <c r="J30" s="4"/>
      <c r="K30" s="11"/>
      <c r="L30" s="12"/>
      <c r="M30" s="4"/>
      <c r="N30" s="4"/>
      <c r="O30" s="4"/>
      <c r="P30" s="4"/>
      <c r="Q30" s="12"/>
      <c r="R30" s="4"/>
      <c r="S30" s="4"/>
      <c r="T30" s="4"/>
      <c r="U30" s="4"/>
      <c r="V30" s="4"/>
      <c r="W30" s="4"/>
      <c r="X30" s="4"/>
      <c r="Y30" s="4"/>
      <c r="Z30" s="1"/>
      <c r="AA30" s="1"/>
      <c r="AB30" s="138"/>
      <c r="AC30" s="32">
        <f t="shared" si="0"/>
        <v>0</v>
      </c>
      <c r="AD30" s="168">
        <v>12638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>
        <v>0</v>
      </c>
      <c r="F31" s="14"/>
      <c r="G31" s="8"/>
      <c r="H31" s="15"/>
      <c r="I31" s="15"/>
      <c r="J31" s="8"/>
      <c r="K31" s="15"/>
      <c r="L31" s="15"/>
      <c r="M31" s="15"/>
      <c r="N31" s="15"/>
      <c r="O31" s="22"/>
      <c r="P31" s="8"/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2">
        <f t="shared" si="0"/>
        <v>0</v>
      </c>
      <c r="AD31" s="168">
        <v>4338</v>
      </c>
    </row>
    <row r="32" spans="1:30">
      <c r="A32" s="34" t="s">
        <v>62</v>
      </c>
      <c r="B32" s="46" t="s">
        <v>37</v>
      </c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51"/>
      <c r="AC32" s="32">
        <f t="shared" si="0"/>
        <v>0</v>
      </c>
      <c r="AD32" s="168">
        <v>33711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/>
      <c r="G33" s="8"/>
      <c r="H33" s="15"/>
      <c r="I33" s="15"/>
      <c r="J33" s="8"/>
      <c r="K33" s="15"/>
      <c r="L33" s="15"/>
      <c r="M33" s="15"/>
      <c r="N33" s="15"/>
      <c r="O33" s="171"/>
      <c r="P33" s="8"/>
      <c r="Q33" s="14"/>
      <c r="R33" s="15"/>
      <c r="S33" s="15"/>
      <c r="T33" s="15"/>
      <c r="U33" s="15"/>
      <c r="V33" s="8"/>
      <c r="W33" s="15"/>
      <c r="X33" s="8"/>
      <c r="Y33" s="15"/>
      <c r="Z33" s="8"/>
      <c r="AA33" s="8"/>
      <c r="AB33" s="8"/>
      <c r="AC33" s="32">
        <f t="shared" si="0"/>
        <v>0</v>
      </c>
      <c r="AD33" s="168">
        <v>6727</v>
      </c>
    </row>
    <row r="34" spans="1:30">
      <c r="A34" s="34" t="s">
        <v>64</v>
      </c>
      <c r="B34" s="46" t="s">
        <v>39</v>
      </c>
      <c r="C34" s="2">
        <v>0</v>
      </c>
      <c r="D34" s="4">
        <v>0</v>
      </c>
      <c r="E34" s="4">
        <v>0</v>
      </c>
      <c r="F34" s="2"/>
      <c r="G34" s="4"/>
      <c r="H34" s="4"/>
      <c r="I34" s="4"/>
      <c r="J34" s="4"/>
      <c r="K34" s="4"/>
      <c r="L34" s="4"/>
      <c r="M34" s="4"/>
      <c r="N34" s="4"/>
      <c r="O34" s="4"/>
      <c r="P34" s="2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32">
        <f t="shared" si="0"/>
        <v>0</v>
      </c>
      <c r="AD34" s="168">
        <v>23014</v>
      </c>
    </row>
    <row r="35" spans="1:30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4"/>
      <c r="G35" s="12"/>
      <c r="H35" s="12"/>
      <c r="I35" s="11"/>
      <c r="J35" s="12"/>
      <c r="K35" s="11"/>
      <c r="L35" s="12"/>
      <c r="M35" s="4"/>
      <c r="N35" s="12"/>
      <c r="O35" s="12"/>
      <c r="P35" s="4"/>
      <c r="Q35" s="12"/>
      <c r="R35" s="4"/>
      <c r="S35" s="4"/>
      <c r="T35" s="12"/>
      <c r="U35" s="4"/>
      <c r="V35" s="12"/>
      <c r="W35" s="12"/>
      <c r="X35" s="4"/>
      <c r="Y35" s="4"/>
      <c r="Z35" s="1"/>
      <c r="AA35" s="1"/>
      <c r="AB35" s="138"/>
      <c r="AC35" s="32">
        <f t="shared" si="0"/>
        <v>0</v>
      </c>
      <c r="AD35" s="168">
        <v>21061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/>
      <c r="G36" s="6"/>
      <c r="H36" s="6"/>
      <c r="I36" s="6"/>
      <c r="J36" s="6"/>
      <c r="K36" s="6"/>
      <c r="L36" s="6"/>
      <c r="M36" s="6"/>
      <c r="N36" s="6"/>
      <c r="O36" s="6"/>
      <c r="P36" s="69"/>
      <c r="Q36" s="6"/>
      <c r="R36" s="6"/>
      <c r="S36" s="4"/>
      <c r="T36" s="4"/>
      <c r="U36" s="6"/>
      <c r="V36" s="4"/>
      <c r="W36" s="6"/>
      <c r="X36" s="4"/>
      <c r="Y36" s="4"/>
      <c r="Z36" s="4"/>
      <c r="AA36" s="4"/>
      <c r="AB36" s="4"/>
      <c r="AC36" s="32">
        <f t="shared" si="0"/>
        <v>0</v>
      </c>
      <c r="AD36" s="168">
        <v>12535</v>
      </c>
    </row>
    <row r="37" spans="1:30">
      <c r="A37" s="34" t="s">
        <v>67</v>
      </c>
      <c r="B37" s="46" t="s">
        <v>43</v>
      </c>
      <c r="C37" s="7">
        <v>0</v>
      </c>
      <c r="D37" s="8"/>
      <c r="E37" s="8"/>
      <c r="F37" s="14"/>
      <c r="G37" s="15"/>
      <c r="H37" s="15"/>
      <c r="I37" s="15"/>
      <c r="J37" s="8"/>
      <c r="K37" s="15"/>
      <c r="L37" s="15"/>
      <c r="M37" s="15"/>
      <c r="N37" s="15"/>
      <c r="O37" s="19"/>
      <c r="P37" s="8"/>
      <c r="Q37" s="14"/>
      <c r="R37" s="15"/>
      <c r="S37" s="15"/>
      <c r="T37" s="15"/>
      <c r="U37" s="15"/>
      <c r="V37" s="18"/>
      <c r="W37" s="15"/>
      <c r="X37" s="8"/>
      <c r="Y37" s="15"/>
      <c r="Z37" s="8"/>
      <c r="AA37" s="8"/>
      <c r="AB37" s="8"/>
      <c r="AC37" s="32">
        <f t="shared" si="0"/>
        <v>0</v>
      </c>
      <c r="AD37" s="168">
        <v>30607</v>
      </c>
    </row>
    <row r="38" spans="1:30">
      <c r="A38" s="35" t="s">
        <v>68</v>
      </c>
      <c r="B38" s="47" t="s">
        <v>37</v>
      </c>
      <c r="C38" s="12">
        <v>1</v>
      </c>
      <c r="D38" s="12">
        <v>2</v>
      </c>
      <c r="E38" s="12"/>
      <c r="F38" s="4"/>
      <c r="G38" s="12"/>
      <c r="H38" s="12"/>
      <c r="I38" s="11"/>
      <c r="J38" s="12"/>
      <c r="K38" s="12"/>
      <c r="L38" s="12"/>
      <c r="M38" s="12"/>
      <c r="N38" s="12"/>
      <c r="O38" s="12"/>
      <c r="P38" s="12"/>
      <c r="Q38" s="12"/>
      <c r="R38" s="4"/>
      <c r="S38" s="4"/>
      <c r="T38" s="12"/>
      <c r="U38" s="4"/>
      <c r="V38" s="12"/>
      <c r="W38" s="12"/>
      <c r="X38" s="4"/>
      <c r="Y38" s="4"/>
      <c r="Z38" s="1"/>
      <c r="AA38" s="12"/>
      <c r="AB38" s="138"/>
      <c r="AC38" s="32">
        <f t="shared" si="0"/>
        <v>3</v>
      </c>
      <c r="AD38" s="168">
        <v>122982</v>
      </c>
    </row>
    <row r="39" spans="1:30">
      <c r="A39" s="34" t="s">
        <v>69</v>
      </c>
      <c r="B39" s="46" t="s">
        <v>37</v>
      </c>
      <c r="C39" s="4">
        <v>0</v>
      </c>
      <c r="D39" s="4">
        <v>1</v>
      </c>
      <c r="E39" s="4">
        <v>0</v>
      </c>
      <c r="F39" s="4"/>
      <c r="G39" s="4"/>
      <c r="H39" s="4"/>
      <c r="I39" s="11"/>
      <c r="J39" s="4"/>
      <c r="K39" s="4"/>
      <c r="L39" s="12"/>
      <c r="M39" s="4"/>
      <c r="N39" s="4"/>
      <c r="O39" s="4"/>
      <c r="P39" s="6"/>
      <c r="Q39" s="12"/>
      <c r="R39" s="4"/>
      <c r="S39" s="4"/>
      <c r="T39" s="4"/>
      <c r="U39" s="4"/>
      <c r="V39" s="4"/>
      <c r="W39" s="4"/>
      <c r="X39" s="4"/>
      <c r="Y39" s="4"/>
      <c r="Z39" s="1"/>
      <c r="AA39" s="1"/>
      <c r="AB39" s="138"/>
      <c r="AC39" s="32">
        <f t="shared" si="0"/>
        <v>1</v>
      </c>
      <c r="AD39" s="168">
        <v>25732</v>
      </c>
    </row>
    <row r="40" spans="1:30">
      <c r="A40" s="34" t="s">
        <v>70</v>
      </c>
      <c r="B40" s="46" t="s">
        <v>41</v>
      </c>
      <c r="C40" s="2"/>
      <c r="D40" s="6"/>
      <c r="E40" s="6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4"/>
      <c r="T40" s="6"/>
      <c r="U40" s="6"/>
      <c r="V40" s="6"/>
      <c r="W40" s="6"/>
      <c r="X40" s="6"/>
      <c r="Y40" s="4"/>
      <c r="Z40" s="176"/>
      <c r="AA40" s="4"/>
      <c r="AB40" s="4"/>
      <c r="AC40" s="32">
        <f t="shared" si="0"/>
        <v>0</v>
      </c>
      <c r="AD40" s="168">
        <v>12365</v>
      </c>
    </row>
    <row r="41" spans="1:30">
      <c r="A41" s="34" t="s">
        <v>71</v>
      </c>
      <c r="B41" s="46" t="s">
        <v>43</v>
      </c>
      <c r="C41" s="8">
        <v>0</v>
      </c>
      <c r="D41" s="8">
        <v>0</v>
      </c>
      <c r="E41" s="8"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>SUM(C41:AB41)</f>
        <v>0</v>
      </c>
      <c r="AD41" s="168">
        <v>8919</v>
      </c>
    </row>
    <row r="42" spans="1:30">
      <c r="A42" s="34" t="s">
        <v>72</v>
      </c>
      <c r="B42" s="46" t="s">
        <v>43</v>
      </c>
      <c r="C42" s="141">
        <v>0</v>
      </c>
      <c r="D42" s="8">
        <v>0</v>
      </c>
      <c r="E42" s="8">
        <v>0</v>
      </c>
      <c r="F42" s="14"/>
      <c r="G42" s="15"/>
      <c r="H42" s="15"/>
      <c r="I42" s="15"/>
      <c r="J42" s="15"/>
      <c r="K42" s="15"/>
      <c r="L42" s="15"/>
      <c r="M42" s="15"/>
      <c r="N42" s="15"/>
      <c r="O42" s="19"/>
      <c r="P42" s="8"/>
      <c r="Q42" s="14"/>
      <c r="R42" s="15"/>
      <c r="S42" s="15"/>
      <c r="T42" s="15"/>
      <c r="U42" s="15"/>
      <c r="V42" s="15"/>
      <c r="W42" s="15"/>
      <c r="X42" s="15"/>
      <c r="Y42" s="16"/>
      <c r="Z42" s="146"/>
      <c r="AA42" s="8"/>
      <c r="AB42" s="8"/>
      <c r="AC42" s="32">
        <f t="shared" si="0"/>
        <v>0</v>
      </c>
      <c r="AD42" s="168">
        <v>13745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/>
      <c r="G43" s="15"/>
      <c r="H43" s="15"/>
      <c r="I43" s="15"/>
      <c r="J43" s="15"/>
      <c r="K43" s="15"/>
      <c r="L43" s="15"/>
      <c r="M43" s="15"/>
      <c r="N43" s="15"/>
      <c r="O43" s="19"/>
      <c r="P43" s="8"/>
      <c r="Q43" s="14"/>
      <c r="R43" s="15"/>
      <c r="S43" s="15"/>
      <c r="T43" s="15"/>
      <c r="U43" s="15"/>
      <c r="V43" s="15"/>
      <c r="W43" s="15"/>
      <c r="X43" s="8"/>
      <c r="Y43" s="15"/>
      <c r="Z43" s="8"/>
      <c r="AA43" s="8"/>
      <c r="AB43" s="8"/>
      <c r="AC43" s="32">
        <f t="shared" si="0"/>
        <v>0</v>
      </c>
      <c r="AD43" s="168">
        <v>13226</v>
      </c>
    </row>
    <row r="44" spans="1:30">
      <c r="A44" s="34" t="s">
        <v>74</v>
      </c>
      <c r="B44" s="46" t="s">
        <v>37</v>
      </c>
      <c r="C44" s="4">
        <v>0</v>
      </c>
      <c r="D44" s="4">
        <v>0</v>
      </c>
      <c r="E44" s="4">
        <v>0</v>
      </c>
      <c r="F44" s="4"/>
      <c r="G44" s="4"/>
      <c r="H44" s="4"/>
      <c r="I44" s="11"/>
      <c r="J44" s="4"/>
      <c r="K44" s="4"/>
      <c r="L44" s="12"/>
      <c r="M44" s="4"/>
      <c r="N44" s="4"/>
      <c r="O44" s="4"/>
      <c r="P44" s="6"/>
      <c r="Q44" s="12"/>
      <c r="R44" s="4"/>
      <c r="S44" s="4"/>
      <c r="T44" s="4"/>
      <c r="U44" s="4"/>
      <c r="V44" s="4"/>
      <c r="W44" s="4"/>
      <c r="X44" s="4"/>
      <c r="Y44" s="4"/>
      <c r="Z44" s="1"/>
      <c r="AA44" s="1"/>
      <c r="AB44" s="138"/>
      <c r="AC44" s="32">
        <f t="shared" si="0"/>
        <v>0</v>
      </c>
      <c r="AD44" s="168">
        <v>14109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/>
      <c r="G45" s="8"/>
      <c r="H45" s="8"/>
      <c r="I45" s="8"/>
      <c r="J45" s="15"/>
      <c r="K45" s="15"/>
      <c r="L45" s="15"/>
      <c r="M45" s="15"/>
      <c r="N45" s="15"/>
      <c r="O45" s="19"/>
      <c r="P45" s="8"/>
      <c r="Q45" s="14"/>
      <c r="R45" s="15"/>
      <c r="S45" s="15"/>
      <c r="T45" s="15"/>
      <c r="U45" s="15"/>
      <c r="V45" s="15"/>
      <c r="W45" s="15"/>
      <c r="X45" s="8"/>
      <c r="Y45" s="15"/>
      <c r="Z45" s="8"/>
      <c r="AA45" s="8"/>
      <c r="AB45" s="8"/>
      <c r="AC45" s="32">
        <f t="shared" si="0"/>
        <v>0</v>
      </c>
      <c r="AD45" s="168">
        <v>34032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4"/>
      <c r="Y46" s="4"/>
      <c r="Z46" s="4"/>
      <c r="AA46" s="4"/>
      <c r="AB46" s="13"/>
      <c r="AC46" s="32">
        <f t="shared" si="0"/>
        <v>0</v>
      </c>
      <c r="AD46" s="168">
        <v>10619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/>
      <c r="G47" s="15"/>
      <c r="H47" s="15"/>
      <c r="I47" s="15"/>
      <c r="J47" s="15"/>
      <c r="K47" s="15"/>
      <c r="L47" s="15"/>
      <c r="M47" s="15"/>
      <c r="N47" s="15"/>
      <c r="O47" s="19"/>
      <c r="P47" s="8"/>
      <c r="Q47" s="14"/>
      <c r="R47" s="15"/>
      <c r="S47" s="15"/>
      <c r="T47" s="15"/>
      <c r="U47" s="15"/>
      <c r="V47" s="15"/>
      <c r="W47" s="15"/>
      <c r="X47" s="15"/>
      <c r="Y47" s="16"/>
      <c r="Z47" s="146"/>
      <c r="AA47" s="8"/>
      <c r="AB47" s="8"/>
      <c r="AC47" s="32">
        <f t="shared" si="0"/>
        <v>0</v>
      </c>
      <c r="AD47" s="168">
        <v>29030</v>
      </c>
    </row>
    <row r="48" spans="1:30">
      <c r="A48" s="34" t="s">
        <v>78</v>
      </c>
      <c r="B48" s="46" t="s">
        <v>39</v>
      </c>
      <c r="C48" s="2">
        <v>0</v>
      </c>
      <c r="D48" s="4">
        <v>0</v>
      </c>
      <c r="E48" s="4">
        <v>0</v>
      </c>
      <c r="F48" s="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32">
        <f t="shared" si="0"/>
        <v>0</v>
      </c>
      <c r="AD48" s="168">
        <v>29904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/>
      <c r="G49" s="15"/>
      <c r="H49" s="15"/>
      <c r="I49" s="15"/>
      <c r="J49" s="15"/>
      <c r="K49" s="15"/>
      <c r="L49" s="15"/>
      <c r="M49" s="15"/>
      <c r="N49" s="15"/>
      <c r="O49" s="19"/>
      <c r="P49" s="8"/>
      <c r="Q49" s="14"/>
      <c r="R49" s="15"/>
      <c r="S49" s="15"/>
      <c r="T49" s="15"/>
      <c r="U49" s="15"/>
      <c r="V49" s="15"/>
      <c r="W49" s="15"/>
      <c r="X49" s="15"/>
      <c r="Y49" s="15"/>
      <c r="Z49" s="19"/>
      <c r="AA49" s="8"/>
      <c r="AB49" s="8"/>
      <c r="AC49" s="32">
        <f t="shared" si="0"/>
        <v>0</v>
      </c>
      <c r="AD49" s="168">
        <v>11744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/>
      <c r="G50" s="6"/>
      <c r="H50" s="6"/>
      <c r="I50" s="6"/>
      <c r="J50" s="6"/>
      <c r="K50" s="6"/>
      <c r="L50" s="6"/>
      <c r="M50" s="6"/>
      <c r="N50" s="6"/>
      <c r="O50" s="6"/>
      <c r="P50" s="139"/>
      <c r="Q50" s="6"/>
      <c r="R50" s="6"/>
      <c r="S50" s="4"/>
      <c r="T50" s="4"/>
      <c r="U50" s="6"/>
      <c r="V50" s="4"/>
      <c r="W50" s="6"/>
      <c r="X50" s="4"/>
      <c r="Y50" s="4"/>
      <c r="Z50" s="4"/>
      <c r="AA50" s="4"/>
      <c r="AB50" s="4"/>
      <c r="AC50" s="32">
        <f t="shared" si="0"/>
        <v>0</v>
      </c>
      <c r="AD50" s="168">
        <v>16614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/>
      <c r="G51" s="4"/>
      <c r="H51" s="12"/>
      <c r="I51" s="11"/>
      <c r="J51" s="12"/>
      <c r="K51" s="4"/>
      <c r="L51" s="12"/>
      <c r="M51" s="12"/>
      <c r="N51" s="12"/>
      <c r="O51" s="12"/>
      <c r="P51" s="6"/>
      <c r="Q51" s="12"/>
      <c r="R51" s="4"/>
      <c r="S51" s="4"/>
      <c r="T51" s="4"/>
      <c r="U51" s="4"/>
      <c r="V51" s="4"/>
      <c r="W51" s="4"/>
      <c r="X51" s="4"/>
      <c r="Y51" s="4"/>
      <c r="Z51" s="1"/>
      <c r="AA51" s="1"/>
      <c r="AB51" s="138"/>
      <c r="AC51" s="32">
        <f t="shared" si="0"/>
        <v>0</v>
      </c>
      <c r="AD51" s="168">
        <v>10961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/>
      <c r="G52" s="6"/>
      <c r="H52" s="6"/>
      <c r="I52" s="6"/>
      <c r="J52" s="6"/>
      <c r="K52" s="6"/>
      <c r="L52" s="6"/>
      <c r="M52" s="6"/>
      <c r="N52" s="6"/>
      <c r="O52" s="6"/>
      <c r="P52" s="69"/>
      <c r="Q52" s="4"/>
      <c r="R52" s="6"/>
      <c r="S52" s="4"/>
      <c r="T52" s="4"/>
      <c r="U52" s="6"/>
      <c r="V52" s="4"/>
      <c r="W52" s="6"/>
      <c r="X52" s="4"/>
      <c r="Y52" s="4"/>
      <c r="Z52" s="4"/>
      <c r="AA52" s="4"/>
      <c r="AB52" s="4"/>
      <c r="AC52" s="32">
        <f t="shared" si="0"/>
        <v>0</v>
      </c>
      <c r="AD52" s="168">
        <v>170364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4"/>
      <c r="R53" s="6"/>
      <c r="S53" s="4"/>
      <c r="T53" s="4"/>
      <c r="U53" s="6"/>
      <c r="V53" s="4"/>
      <c r="W53" s="6"/>
      <c r="X53" s="4"/>
      <c r="Y53" s="4"/>
      <c r="Z53" s="4"/>
      <c r="AA53" s="4"/>
      <c r="AB53" s="4"/>
      <c r="AC53" s="32">
        <f t="shared" si="0"/>
        <v>0</v>
      </c>
      <c r="AD53" s="168">
        <v>15194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/>
      <c r="G54" s="15"/>
      <c r="H54" s="15"/>
      <c r="I54" s="15"/>
      <c r="J54" s="15"/>
      <c r="K54" s="15"/>
      <c r="L54" s="15"/>
      <c r="M54" s="15"/>
      <c r="N54" s="15"/>
      <c r="O54" s="19"/>
      <c r="P54" s="8"/>
      <c r="Q54" s="14"/>
      <c r="R54" s="15"/>
      <c r="S54" s="15"/>
      <c r="T54" s="15"/>
      <c r="U54" s="15"/>
      <c r="V54" s="15"/>
      <c r="W54" s="15"/>
      <c r="X54" s="15"/>
      <c r="Y54" s="147"/>
      <c r="Z54" s="147"/>
      <c r="AA54" s="148"/>
      <c r="AB54" s="8"/>
      <c r="AC54" s="32">
        <f t="shared" si="0"/>
        <v>0</v>
      </c>
      <c r="AD54" s="168">
        <v>38108</v>
      </c>
    </row>
    <row r="55" spans="1:30">
      <c r="A55" s="34" t="s">
        <v>85</v>
      </c>
      <c r="B55" s="46" t="s">
        <v>37</v>
      </c>
      <c r="C55" s="12">
        <v>0</v>
      </c>
      <c r="D55" s="12">
        <v>0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51"/>
      <c r="AC55" s="32">
        <f t="shared" si="0"/>
        <v>0</v>
      </c>
      <c r="AD55" s="168">
        <v>16464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/>
      <c r="G56" s="6"/>
      <c r="H56" s="6"/>
      <c r="I56" s="6"/>
      <c r="J56" s="6"/>
      <c r="K56" s="6"/>
      <c r="L56" s="6"/>
      <c r="M56" s="6"/>
      <c r="N56" s="6"/>
      <c r="O56" s="6"/>
      <c r="P56" s="69"/>
      <c r="Q56" s="4"/>
      <c r="R56" s="6"/>
      <c r="S56" s="4"/>
      <c r="T56" s="4"/>
      <c r="U56" s="6"/>
      <c r="V56" s="4"/>
      <c r="W56" s="6"/>
      <c r="X56" s="4"/>
      <c r="Y56" s="4"/>
      <c r="Z56" s="4"/>
      <c r="AA56" s="4"/>
      <c r="AB56" s="4"/>
      <c r="AC56" s="32">
        <f t="shared" si="0"/>
        <v>0</v>
      </c>
      <c r="AD56" s="168">
        <v>12700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/>
      <c r="G57" s="15"/>
      <c r="H57" s="15"/>
      <c r="I57" s="15"/>
      <c r="J57" s="15"/>
      <c r="K57" s="15"/>
      <c r="L57" s="15"/>
      <c r="M57" s="15"/>
      <c r="N57" s="15"/>
      <c r="O57" s="19"/>
      <c r="P57" s="8"/>
      <c r="Q57" s="14"/>
      <c r="R57" s="15"/>
      <c r="S57" s="15"/>
      <c r="T57" s="15"/>
      <c r="U57" s="15"/>
      <c r="V57" s="15"/>
      <c r="W57" s="17"/>
      <c r="X57" s="15"/>
      <c r="Y57" s="16"/>
      <c r="Z57" s="146"/>
      <c r="AA57" s="8"/>
      <c r="AB57" s="8"/>
      <c r="AC57" s="32">
        <f t="shared" si="0"/>
        <v>0</v>
      </c>
      <c r="AD57" s="168">
        <v>26191</v>
      </c>
    </row>
    <row r="58" spans="1:30">
      <c r="A58" s="34" t="s">
        <v>88</v>
      </c>
      <c r="B58" s="46" t="s">
        <v>39</v>
      </c>
      <c r="C58" s="2">
        <v>0</v>
      </c>
      <c r="D58" s="4">
        <v>0</v>
      </c>
      <c r="E58" s="4">
        <v>0</v>
      </c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>
        <f t="shared" si="0"/>
        <v>0</v>
      </c>
      <c r="AD58" s="168">
        <v>18770</v>
      </c>
    </row>
    <row r="59" spans="1:30">
      <c r="A59" s="34" t="s">
        <v>89</v>
      </c>
      <c r="B59" s="46" t="s">
        <v>39</v>
      </c>
      <c r="C59" s="2">
        <v>0</v>
      </c>
      <c r="D59" s="4">
        <v>0</v>
      </c>
      <c r="E59" s="4">
        <v>0</v>
      </c>
      <c r="F59" s="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>
        <f t="shared" si="0"/>
        <v>0</v>
      </c>
      <c r="AD59" s="168">
        <v>5552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/>
      <c r="G60" s="15"/>
      <c r="H60" s="15"/>
      <c r="I60" s="15"/>
      <c r="J60" s="15"/>
      <c r="K60" s="15"/>
      <c r="L60" s="15"/>
      <c r="M60" s="15"/>
      <c r="N60" s="15"/>
      <c r="O60" s="19"/>
      <c r="P60" s="8"/>
      <c r="Q60" s="14"/>
      <c r="R60" s="15"/>
      <c r="S60" s="15"/>
      <c r="T60" s="15"/>
      <c r="U60" s="15"/>
      <c r="V60" s="15"/>
      <c r="W60" s="15"/>
      <c r="X60" s="8"/>
      <c r="Y60" s="15"/>
      <c r="Z60" s="8"/>
      <c r="AA60" s="8"/>
      <c r="AB60" s="8"/>
      <c r="AC60" s="32">
        <f t="shared" si="0"/>
        <v>0</v>
      </c>
      <c r="AD60" s="168">
        <v>17613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/>
      <c r="G61" s="15"/>
      <c r="H61" s="15"/>
      <c r="I61" s="15"/>
      <c r="J61" s="15"/>
      <c r="K61" s="15"/>
      <c r="L61" s="15"/>
      <c r="M61" s="15"/>
      <c r="N61" s="15"/>
      <c r="O61" s="19"/>
      <c r="P61" s="8"/>
      <c r="Q61" s="14"/>
      <c r="R61" s="15"/>
      <c r="S61" s="15"/>
      <c r="T61" s="15"/>
      <c r="U61" s="15"/>
      <c r="V61" s="15"/>
      <c r="W61" s="15"/>
      <c r="X61" s="8"/>
      <c r="Y61" s="15"/>
      <c r="Z61" s="8"/>
      <c r="AA61" s="8"/>
      <c r="AB61" s="8"/>
      <c r="AC61" s="32">
        <f t="shared" si="0"/>
        <v>0</v>
      </c>
      <c r="AD61" s="168">
        <v>15370</v>
      </c>
    </row>
    <row r="62" spans="1:30">
      <c r="A62" s="34" t="s">
        <v>92</v>
      </c>
      <c r="B62" s="46" t="s">
        <v>39</v>
      </c>
      <c r="C62" s="2">
        <v>0</v>
      </c>
      <c r="D62" s="164">
        <v>0</v>
      </c>
      <c r="E62" s="4">
        <v>0</v>
      </c>
      <c r="F62" s="164"/>
      <c r="G62" s="4"/>
      <c r="H62" s="16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>
        <f t="shared" si="0"/>
        <v>0</v>
      </c>
      <c r="AD62" s="168">
        <v>49780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4"/>
      <c r="R63" s="6"/>
      <c r="S63" s="4"/>
      <c r="T63" s="4"/>
      <c r="U63" s="6"/>
      <c r="V63" s="4"/>
      <c r="W63" s="6"/>
      <c r="X63" s="4"/>
      <c r="Y63" s="4"/>
      <c r="Z63" s="4"/>
      <c r="AA63" s="4"/>
      <c r="AB63" s="4"/>
      <c r="AC63" s="32">
        <f t="shared" si="0"/>
        <v>0</v>
      </c>
      <c r="AD63" s="168">
        <v>23059</v>
      </c>
    </row>
    <row r="64" spans="1:30">
      <c r="A64" s="34" t="s">
        <v>94</v>
      </c>
      <c r="B64" s="46" t="s">
        <v>39</v>
      </c>
      <c r="C64" s="2">
        <v>0</v>
      </c>
      <c r="D64" s="4">
        <v>0</v>
      </c>
      <c r="E64" s="4">
        <v>0</v>
      </c>
      <c r="F64" s="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>
        <f t="shared" si="0"/>
        <v>0</v>
      </c>
      <c r="AD64" s="168">
        <v>25982</v>
      </c>
    </row>
    <row r="65" spans="1:30">
      <c r="A65" s="34" t="s">
        <v>95</v>
      </c>
      <c r="B65" s="46" t="s">
        <v>39</v>
      </c>
      <c r="C65" s="2">
        <v>0</v>
      </c>
      <c r="D65" s="4">
        <v>0</v>
      </c>
      <c r="E65" s="4">
        <v>0</v>
      </c>
      <c r="F65" s="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>
        <f t="shared" si="0"/>
        <v>0</v>
      </c>
      <c r="AD65" s="168">
        <v>26763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/>
      <c r="G66" s="15"/>
      <c r="H66" s="21"/>
      <c r="I66" s="21"/>
      <c r="J66" s="15"/>
      <c r="K66" s="21"/>
      <c r="L66" s="15"/>
      <c r="M66" s="15"/>
      <c r="N66" s="15"/>
      <c r="O66" s="19"/>
      <c r="P66" s="8"/>
      <c r="Q66" s="14"/>
      <c r="R66" s="21"/>
      <c r="S66" s="21"/>
      <c r="T66" s="21"/>
      <c r="U66" s="21"/>
      <c r="V66" s="15"/>
      <c r="W66" s="21"/>
      <c r="X66" s="8"/>
      <c r="Y66" s="21"/>
      <c r="Z66" s="8"/>
      <c r="AA66" s="8"/>
      <c r="AB66" s="8"/>
      <c r="AC66" s="32">
        <f t="shared" si="0"/>
        <v>0</v>
      </c>
      <c r="AD66" s="168">
        <v>21363</v>
      </c>
    </row>
    <row r="67" spans="1:30">
      <c r="A67" s="34" t="s">
        <v>97</v>
      </c>
      <c r="B67" s="46" t="s">
        <v>39</v>
      </c>
      <c r="C67" s="2">
        <v>0</v>
      </c>
      <c r="D67" s="4">
        <v>0</v>
      </c>
      <c r="E67" s="4">
        <v>0</v>
      </c>
      <c r="F67" s="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>
        <f t="shared" si="0"/>
        <v>0</v>
      </c>
      <c r="AD67" s="168">
        <v>7784</v>
      </c>
    </row>
    <row r="68" spans="1:30">
      <c r="A68" s="34" t="s">
        <v>98</v>
      </c>
      <c r="B68" s="46" t="s">
        <v>43</v>
      </c>
      <c r="C68" s="7">
        <v>0</v>
      </c>
      <c r="D68" s="8"/>
      <c r="E68" s="8"/>
      <c r="F68" s="14"/>
      <c r="G68" s="15"/>
      <c r="H68" s="15"/>
      <c r="I68" s="15"/>
      <c r="J68" s="15"/>
      <c r="K68" s="15"/>
      <c r="L68" s="15"/>
      <c r="M68" s="15"/>
      <c r="N68" s="15"/>
      <c r="O68" s="19"/>
      <c r="P68" s="8"/>
      <c r="Q68" s="14"/>
      <c r="R68" s="15"/>
      <c r="S68" s="15"/>
      <c r="T68" s="15"/>
      <c r="U68" s="15"/>
      <c r="V68" s="15"/>
      <c r="W68" s="15"/>
      <c r="X68" s="8"/>
      <c r="Y68" s="15"/>
      <c r="Z68" s="8"/>
      <c r="AA68" s="8"/>
      <c r="AB68" s="8"/>
      <c r="AC68" s="32">
        <f t="shared" si="0"/>
        <v>0</v>
      </c>
      <c r="AD68" s="168">
        <v>11488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4"/>
      <c r="R69" s="6"/>
      <c r="S69" s="4"/>
      <c r="T69" s="4"/>
      <c r="U69" s="6"/>
      <c r="V69" s="4"/>
      <c r="W69" s="6"/>
      <c r="X69" s="4"/>
      <c r="Y69" s="4"/>
      <c r="Z69" s="4"/>
      <c r="AA69" s="4"/>
      <c r="AB69" s="4"/>
      <c r="AC69" s="32">
        <f t="shared" si="0"/>
        <v>0</v>
      </c>
      <c r="AD69" s="168">
        <v>19009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/>
      <c r="G70" s="15"/>
      <c r="H70" s="15"/>
      <c r="I70" s="15"/>
      <c r="J70" s="15"/>
      <c r="K70" s="15"/>
      <c r="L70" s="15"/>
      <c r="M70" s="15"/>
      <c r="N70" s="15"/>
      <c r="O70" s="19"/>
      <c r="P70" s="8"/>
      <c r="Q70" s="14"/>
      <c r="R70" s="15"/>
      <c r="S70" s="15"/>
      <c r="T70" s="15"/>
      <c r="U70" s="15"/>
      <c r="V70" s="15"/>
      <c r="W70" s="15"/>
      <c r="X70" s="8"/>
      <c r="Y70" s="8"/>
      <c r="Z70" s="8"/>
      <c r="AA70" s="8"/>
      <c r="AB70" s="8"/>
      <c r="AC70" s="32">
        <f t="shared" si="0"/>
        <v>0</v>
      </c>
      <c r="AD70" s="168">
        <v>11618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51"/>
      <c r="AC71" s="32">
        <f t="shared" si="0"/>
        <v>0</v>
      </c>
      <c r="AD71" s="168">
        <v>12300</v>
      </c>
    </row>
    <row r="72" spans="1:30">
      <c r="A72" s="34" t="s">
        <v>102</v>
      </c>
      <c r="B72" s="46" t="s">
        <v>37</v>
      </c>
      <c r="C72" s="12">
        <v>0</v>
      </c>
      <c r="D72" s="12"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51"/>
      <c r="AC72" s="32">
        <f t="shared" si="0"/>
        <v>0</v>
      </c>
      <c r="AD72" s="168">
        <v>39849</v>
      </c>
    </row>
    <row r="73" spans="1:30">
      <c r="A73" s="34" t="s">
        <v>103</v>
      </c>
      <c r="B73" s="46" t="s">
        <v>37</v>
      </c>
      <c r="C73" s="4">
        <v>1</v>
      </c>
      <c r="D73" s="4">
        <v>0</v>
      </c>
      <c r="E73" s="4"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3"/>
      <c r="AC73" s="32">
        <f t="shared" si="0"/>
        <v>1</v>
      </c>
      <c r="AD73" s="168">
        <v>23392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/>
      <c r="G74" s="6"/>
      <c r="H74" s="6"/>
      <c r="I74" s="6"/>
      <c r="J74" s="6"/>
      <c r="K74" s="6"/>
      <c r="L74" s="6"/>
      <c r="M74" s="6"/>
      <c r="N74" s="6"/>
      <c r="O74" s="6"/>
      <c r="P74" s="69"/>
      <c r="Q74" s="4"/>
      <c r="R74" s="6"/>
      <c r="S74" s="4"/>
      <c r="T74" s="4"/>
      <c r="U74" s="6"/>
      <c r="V74" s="4"/>
      <c r="W74" s="6"/>
      <c r="X74" s="4"/>
      <c r="Y74" s="4"/>
      <c r="Z74" s="4"/>
      <c r="AA74" s="4"/>
      <c r="AB74" s="4"/>
      <c r="AC74" s="32">
        <f t="shared" si="0"/>
        <v>0</v>
      </c>
      <c r="AD74" s="168">
        <v>8589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4"/>
      <c r="R75" s="6"/>
      <c r="S75" s="4"/>
      <c r="T75" s="4"/>
      <c r="U75" s="6"/>
      <c r="V75" s="4"/>
      <c r="W75" s="6"/>
      <c r="X75" s="4"/>
      <c r="Y75" s="4"/>
      <c r="Z75" s="4"/>
      <c r="AA75" s="4"/>
      <c r="AB75" s="4"/>
      <c r="AC75" s="32">
        <f t="shared" ref="AC75:AC87" si="1">SUM(C75:AB75)</f>
        <v>0</v>
      </c>
      <c r="AD75" s="168">
        <v>37361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/>
      <c r="G76" s="15"/>
      <c r="H76" s="15"/>
      <c r="I76" s="15"/>
      <c r="J76" s="15"/>
      <c r="K76" s="15"/>
      <c r="L76" s="15"/>
      <c r="M76" s="15"/>
      <c r="N76" s="15"/>
      <c r="O76" s="19"/>
      <c r="P76" s="8"/>
      <c r="Q76" s="14"/>
      <c r="R76" s="15"/>
      <c r="S76" s="15"/>
      <c r="T76" s="15"/>
      <c r="U76" s="15"/>
      <c r="V76" s="15"/>
      <c r="W76" s="15"/>
      <c r="X76" s="8"/>
      <c r="Y76" s="15"/>
      <c r="Z76" s="8"/>
      <c r="AA76" s="8"/>
      <c r="AB76" s="8"/>
      <c r="AC76" s="32">
        <f t="shared" si="1"/>
        <v>0</v>
      </c>
      <c r="AD76" s="168">
        <v>10566</v>
      </c>
    </row>
    <row r="77" spans="1:30">
      <c r="A77" s="34" t="s">
        <v>107</v>
      </c>
      <c r="B77" s="46" t="s">
        <v>39</v>
      </c>
      <c r="C77" s="2">
        <v>0</v>
      </c>
      <c r="D77" s="4">
        <v>0</v>
      </c>
      <c r="E77" s="4">
        <v>0</v>
      </c>
      <c r="F77" s="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>
        <f>SUM(C77:AB77)</f>
        <v>0</v>
      </c>
      <c r="AD77" s="168">
        <v>128542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/>
      <c r="G78" s="6"/>
      <c r="H78" s="6"/>
      <c r="I78" s="6"/>
      <c r="J78" s="6"/>
      <c r="K78" s="6"/>
      <c r="L78" s="6"/>
      <c r="M78" s="6"/>
      <c r="N78" s="6"/>
      <c r="O78" s="6"/>
      <c r="P78" s="139"/>
      <c r="Q78" s="4"/>
      <c r="R78" s="6"/>
      <c r="S78" s="4"/>
      <c r="T78" s="4"/>
      <c r="U78" s="6"/>
      <c r="V78" s="4"/>
      <c r="W78" s="6"/>
      <c r="X78" s="4"/>
      <c r="Y78" s="4"/>
      <c r="Z78" s="4"/>
      <c r="AA78" s="4"/>
      <c r="AB78" s="4"/>
      <c r="AC78" s="32">
        <f t="shared" si="1"/>
        <v>0</v>
      </c>
      <c r="AD78" s="168">
        <v>12318</v>
      </c>
    </row>
    <row r="79" spans="1:30">
      <c r="A79" s="34" t="s">
        <v>109</v>
      </c>
      <c r="B79" s="46" t="s">
        <v>37</v>
      </c>
      <c r="C79" s="12">
        <v>2</v>
      </c>
      <c r="D79" s="12">
        <v>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23"/>
      <c r="Y79" s="23"/>
      <c r="Z79" s="23"/>
      <c r="AA79" s="23"/>
      <c r="AB79" s="149"/>
      <c r="AC79" s="32">
        <f t="shared" si="1"/>
        <v>3</v>
      </c>
      <c r="AD79" s="168">
        <v>507598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/>
      <c r="F80" s="5"/>
      <c r="G80" s="6"/>
      <c r="H80" s="6"/>
      <c r="I80" s="6"/>
      <c r="J80" s="6"/>
      <c r="K80" s="6"/>
      <c r="L80" s="6"/>
      <c r="M80" s="6"/>
      <c r="N80" s="6"/>
      <c r="O80" s="6"/>
      <c r="P80" s="69"/>
      <c r="Q80" s="4"/>
      <c r="R80" s="6"/>
      <c r="S80" s="4"/>
      <c r="T80" s="4"/>
      <c r="U80" s="6"/>
      <c r="V80" s="4"/>
      <c r="W80" s="6"/>
      <c r="X80" s="4"/>
      <c r="Y80" s="4"/>
      <c r="Z80" s="4"/>
      <c r="AA80" s="4"/>
      <c r="AB80" s="4"/>
      <c r="AC80" s="32">
        <f t="shared" si="1"/>
        <v>0</v>
      </c>
      <c r="AD80" s="168">
        <v>29449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6"/>
      <c r="Q81" s="14"/>
      <c r="R81" s="15"/>
      <c r="S81" s="15"/>
      <c r="T81" s="15"/>
      <c r="U81" s="15"/>
      <c r="V81" s="15"/>
      <c r="W81" s="15"/>
      <c r="X81" s="8"/>
      <c r="Y81" s="15"/>
      <c r="Z81" s="8"/>
      <c r="AA81" s="8"/>
      <c r="AB81" s="8"/>
      <c r="AC81" s="32">
        <f t="shared" si="1"/>
        <v>0</v>
      </c>
      <c r="AD81" s="168">
        <v>21207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51"/>
      <c r="AC82" s="32">
        <f t="shared" si="1"/>
        <v>0</v>
      </c>
      <c r="AD82" s="168">
        <v>24800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/>
      <c r="G83" s="4"/>
      <c r="H83" s="12"/>
      <c r="I83" s="12"/>
      <c r="J83" s="12"/>
      <c r="K83" s="4"/>
      <c r="L83" s="12"/>
      <c r="M83" s="12"/>
      <c r="N83" s="12"/>
      <c r="O83" s="12"/>
      <c r="P83" s="6"/>
      <c r="Q83" s="12"/>
      <c r="R83" s="12"/>
      <c r="S83" s="12"/>
      <c r="T83" s="12"/>
      <c r="U83" s="12"/>
      <c r="V83" s="12"/>
      <c r="W83" s="4"/>
      <c r="X83" s="4"/>
      <c r="Y83" s="12"/>
      <c r="Z83" s="1"/>
      <c r="AA83" s="1"/>
      <c r="AB83" s="1"/>
      <c r="AC83" s="32">
        <f t="shared" si="1"/>
        <v>0</v>
      </c>
      <c r="AD83" s="168">
        <v>76954</v>
      </c>
    </row>
    <row r="84" spans="1:30">
      <c r="A84" s="34" t="s">
        <v>114</v>
      </c>
      <c r="B84" s="46" t="s">
        <v>39</v>
      </c>
      <c r="C84" s="2">
        <v>0</v>
      </c>
      <c r="D84" s="4">
        <v>1</v>
      </c>
      <c r="E84" s="4">
        <v>1</v>
      </c>
      <c r="F84" s="142"/>
      <c r="G84" s="24"/>
      <c r="H84" s="24"/>
      <c r="I84" s="24"/>
      <c r="J84" s="4"/>
      <c r="K84" s="4"/>
      <c r="L84" s="4"/>
      <c r="M84" s="4"/>
      <c r="N84" s="4"/>
      <c r="O84" s="4"/>
      <c r="P84" s="111"/>
      <c r="Q84" s="4"/>
      <c r="R84" s="4"/>
      <c r="S84" s="4"/>
      <c r="T84" s="4"/>
      <c r="U84" s="4"/>
      <c r="V84" s="4"/>
      <c r="W84" s="24"/>
      <c r="X84" s="4"/>
      <c r="Y84" s="4"/>
      <c r="Z84" s="4"/>
      <c r="AA84" s="4"/>
      <c r="AB84" s="4"/>
      <c r="AC84" s="32">
        <f t="shared" si="1"/>
        <v>2</v>
      </c>
      <c r="AD84" s="168">
        <v>9171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/>
      <c r="G85" s="6"/>
      <c r="H85" s="6"/>
      <c r="I85" s="6"/>
      <c r="J85" s="6"/>
      <c r="K85" s="6"/>
      <c r="L85" s="6"/>
      <c r="M85" s="6"/>
      <c r="N85" s="6"/>
      <c r="O85" s="6"/>
      <c r="P85" s="139"/>
      <c r="Q85" s="4"/>
      <c r="R85" s="6"/>
      <c r="S85" s="4"/>
      <c r="T85" s="4"/>
      <c r="U85" s="6"/>
      <c r="V85" s="4"/>
      <c r="W85" s="6"/>
      <c r="X85" s="4"/>
      <c r="Y85" s="4"/>
      <c r="Z85" s="4"/>
      <c r="AA85" s="4"/>
      <c r="AB85" s="4"/>
      <c r="AC85" s="32">
        <f t="shared" si="1"/>
        <v>0</v>
      </c>
      <c r="AD85" s="168">
        <v>14087</v>
      </c>
    </row>
    <row r="86" spans="1:30">
      <c r="A86" s="34" t="s">
        <v>116</v>
      </c>
      <c r="B86" s="46" t="s">
        <v>37</v>
      </c>
      <c r="C86" s="133">
        <v>3</v>
      </c>
      <c r="D86" s="133">
        <v>1</v>
      </c>
      <c r="E86" s="135">
        <v>0</v>
      </c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45"/>
      <c r="AC86" s="32">
        <f t="shared" si="1"/>
        <v>4</v>
      </c>
      <c r="AD86" s="168">
        <v>486208</v>
      </c>
    </row>
    <row r="87" spans="1:30" ht="15.75" thickBot="1">
      <c r="A87" s="36" t="s">
        <v>117</v>
      </c>
      <c r="B87" s="48" t="s">
        <v>37</v>
      </c>
      <c r="C87" s="134">
        <v>3</v>
      </c>
      <c r="D87" s="134">
        <v>0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50"/>
      <c r="AC87" s="32">
        <f t="shared" si="1"/>
        <v>3</v>
      </c>
      <c r="AD87" s="168">
        <v>358267</v>
      </c>
    </row>
    <row r="88" spans="1:30" ht="15.75" thickBot="1">
      <c r="A88" s="37" t="s">
        <v>0</v>
      </c>
      <c r="B88" s="26"/>
      <c r="C88" s="25">
        <f>SUM(C10:C87)</f>
        <v>15</v>
      </c>
      <c r="D88" s="25">
        <f t="shared" ref="D88:AB88" si="2">SUM(D10:D87)</f>
        <v>6</v>
      </c>
      <c r="E88" s="25">
        <f t="shared" si="2"/>
        <v>4</v>
      </c>
      <c r="F88" s="25">
        <f t="shared" si="2"/>
        <v>0</v>
      </c>
      <c r="G88" s="25">
        <f t="shared" si="2"/>
        <v>0</v>
      </c>
      <c r="H88" s="25">
        <f t="shared" si="2"/>
        <v>0</v>
      </c>
      <c r="I88" s="25">
        <f t="shared" si="2"/>
        <v>0</v>
      </c>
      <c r="J88" s="25">
        <f t="shared" si="2"/>
        <v>0</v>
      </c>
      <c r="K88" s="25">
        <f t="shared" si="2"/>
        <v>0</v>
      </c>
      <c r="L88" s="25">
        <f t="shared" si="2"/>
        <v>0</v>
      </c>
      <c r="M88" s="25">
        <f t="shared" si="2"/>
        <v>0</v>
      </c>
      <c r="N88" s="25">
        <f t="shared" si="2"/>
        <v>0</v>
      </c>
      <c r="O88" s="26">
        <f t="shared" si="2"/>
        <v>0</v>
      </c>
      <c r="P88" s="177">
        <f t="shared" si="2"/>
        <v>0</v>
      </c>
      <c r="Q88" s="25">
        <f t="shared" si="2"/>
        <v>0</v>
      </c>
      <c r="R88" s="25">
        <f t="shared" si="2"/>
        <v>0</v>
      </c>
      <c r="S88" s="25">
        <f t="shared" si="2"/>
        <v>0</v>
      </c>
      <c r="T88" s="25">
        <f t="shared" si="2"/>
        <v>0</v>
      </c>
      <c r="U88" s="25">
        <f t="shared" si="2"/>
        <v>0</v>
      </c>
      <c r="V88" s="25">
        <f t="shared" si="2"/>
        <v>0</v>
      </c>
      <c r="W88" s="25">
        <f t="shared" si="2"/>
        <v>0</v>
      </c>
      <c r="X88" s="25">
        <f t="shared" si="2"/>
        <v>0</v>
      </c>
      <c r="Y88" s="25">
        <f t="shared" si="2"/>
        <v>0</v>
      </c>
      <c r="Z88" s="25">
        <f t="shared" si="2"/>
        <v>0</v>
      </c>
      <c r="AA88" s="25">
        <f t="shared" si="2"/>
        <v>0</v>
      </c>
      <c r="AB88" s="25">
        <f t="shared" si="2"/>
        <v>0</v>
      </c>
      <c r="AC88" s="32">
        <f>SUM(C88:AB88)</f>
        <v>25</v>
      </c>
      <c r="AD88" s="32">
        <f>SUM(AD10:AD87)</f>
        <v>3972388</v>
      </c>
    </row>
    <row r="89" spans="1:30" ht="15.75" thickBot="1">
      <c r="A89" s="38" t="s">
        <v>118</v>
      </c>
      <c r="B89" s="39"/>
      <c r="C89" s="236">
        <f>SUM(C88:G88)</f>
        <v>25</v>
      </c>
      <c r="D89" s="237"/>
      <c r="E89" s="237"/>
      <c r="F89" s="237"/>
      <c r="G89" s="238"/>
      <c r="H89" s="221">
        <f>SUM(H88:K88)</f>
        <v>0</v>
      </c>
      <c r="I89" s="222"/>
      <c r="J89" s="222"/>
      <c r="K89" s="223"/>
      <c r="L89" s="221">
        <f>SUM(L88:O88)</f>
        <v>0</v>
      </c>
      <c r="M89" s="222"/>
      <c r="N89" s="222"/>
      <c r="O89" s="223"/>
      <c r="P89" s="233">
        <f>SUM(P88:S88)</f>
        <v>0</v>
      </c>
      <c r="Q89" s="234"/>
      <c r="R89" s="234"/>
      <c r="S89" s="235"/>
      <c r="T89" s="221">
        <f>SUM(T88:X88)</f>
        <v>0</v>
      </c>
      <c r="U89" s="222"/>
      <c r="V89" s="222"/>
      <c r="W89" s="222"/>
      <c r="X89" s="222"/>
      <c r="Y89" s="221">
        <f>SUM(Y88:AB88)</f>
        <v>0</v>
      </c>
      <c r="Z89" s="222"/>
      <c r="AA89" s="222"/>
      <c r="AB89" s="223"/>
      <c r="AC89" s="26"/>
      <c r="AD89" s="26"/>
    </row>
    <row r="90" spans="1:30">
      <c r="A90" s="231" t="s">
        <v>119</v>
      </c>
      <c r="B90" s="231"/>
      <c r="C90" s="231"/>
      <c r="D90" s="231"/>
      <c r="E90" s="231"/>
      <c r="F90" s="231"/>
      <c r="G90" s="231"/>
      <c r="H90" s="40"/>
      <c r="I90" s="232" t="s">
        <v>120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</row>
    <row r="91" spans="1:30" ht="14.25" customHeight="1">
      <c r="A91" s="41" t="s">
        <v>121</v>
      </c>
      <c r="B91" s="224">
        <f ca="1">TODAY()</f>
        <v>43489</v>
      </c>
      <c r="C91" s="224"/>
      <c r="D91" s="225"/>
      <c r="E91" s="226"/>
      <c r="F91" s="226"/>
      <c r="G91" s="226"/>
      <c r="H91" s="226"/>
      <c r="I91" s="226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27"/>
      <c r="B92" s="227"/>
      <c r="C92" s="227"/>
      <c r="D92" s="227"/>
      <c r="E92" s="227"/>
      <c r="F92" s="227"/>
      <c r="G92" s="227"/>
      <c r="H92" s="227"/>
      <c r="I92" s="227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L89:O89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9"/>
  <sheetViews>
    <sheetView zoomScale="90" zoomScaleNormal="90" workbookViewId="0">
      <selection sqref="A1:AE1"/>
    </sheetView>
  </sheetViews>
  <sheetFormatPr defaultRowHeight="15"/>
  <cols>
    <col min="1" max="1" width="25.7109375" customWidth="1"/>
    <col min="2" max="28" width="5.7109375" customWidth="1"/>
    <col min="29" max="29" width="11.28515625" customWidth="1"/>
    <col min="30" max="30" width="7.7109375" customWidth="1"/>
    <col min="31" max="31" width="9.7109375" customWidth="1"/>
    <col min="32" max="32" width="10.140625" customWidth="1"/>
  </cols>
  <sheetData>
    <row r="1" spans="1:31" ht="15.75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1" ht="15.75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</row>
    <row r="3" spans="1:31" ht="15.75">
      <c r="A3" s="239" t="s">
        <v>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</row>
    <row r="4" spans="1:31" ht="15.7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</row>
    <row r="5" spans="1:31" ht="15.75">
      <c r="A5" s="240" t="s">
        <v>167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</row>
    <row r="6" spans="1:31" ht="15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</row>
    <row r="7" spans="1:31" ht="16.5" thickBot="1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43" t="s">
        <v>6</v>
      </c>
      <c r="X7" s="243"/>
      <c r="Y7" s="243"/>
      <c r="Z7" s="243"/>
      <c r="AA7" s="243"/>
      <c r="AB7" s="137"/>
      <c r="AC7" s="137"/>
      <c r="AD7" s="244">
        <f ca="1">TODAY()</f>
        <v>43489</v>
      </c>
      <c r="AE7" s="244"/>
    </row>
    <row r="8" spans="1:31" ht="36" customHeight="1" thickBot="1">
      <c r="A8" s="245" t="s">
        <v>7</v>
      </c>
      <c r="B8" s="228" t="s">
        <v>1</v>
      </c>
      <c r="C8" s="252" t="s">
        <v>8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160"/>
      <c r="AC8" s="247" t="s">
        <v>162</v>
      </c>
      <c r="AD8" s="247" t="s">
        <v>9</v>
      </c>
      <c r="AE8" s="249" t="s">
        <v>122</v>
      </c>
    </row>
    <row r="9" spans="1:31" ht="15.75" thickBot="1">
      <c r="A9" s="246"/>
      <c r="B9" s="229"/>
      <c r="C9" s="26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51"/>
      <c r="AD9" s="248"/>
      <c r="AE9" s="250"/>
    </row>
    <row r="10" spans="1:31" ht="15" customHeight="1">
      <c r="A10" s="31" t="s">
        <v>36</v>
      </c>
      <c r="B10" s="152" t="s">
        <v>37</v>
      </c>
      <c r="D10" s="166"/>
      <c r="E10" s="166"/>
      <c r="F10" s="166"/>
      <c r="G10" s="166"/>
      <c r="H10" s="166"/>
      <c r="I10" s="166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7"/>
      <c r="Z10" s="167"/>
      <c r="AA10" s="167"/>
      <c r="AB10" s="167"/>
      <c r="AC10" s="32">
        <f>SUM(C10:AB10)</f>
        <v>0</v>
      </c>
      <c r="AD10" s="32">
        <f>SUM(AC10,'SE 1-26 Zika 2019'!AC10)</f>
        <v>0</v>
      </c>
      <c r="AE10" s="168">
        <v>30720</v>
      </c>
    </row>
    <row r="11" spans="1:31" ht="15" customHeight="1">
      <c r="A11" s="33" t="s">
        <v>38</v>
      </c>
      <c r="B11" s="45" t="s">
        <v>39</v>
      </c>
      <c r="C11" s="2"/>
      <c r="D11" s="6"/>
      <c r="E11" s="4"/>
      <c r="F11" s="4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4"/>
      <c r="AC11" s="32">
        <f t="shared" ref="AC11:AC41" si="0">SUM(C11:AB11)</f>
        <v>0</v>
      </c>
      <c r="AD11" s="32">
        <f>SUM(AC11,'SE 1-26 Zika 2019'!AC11)</f>
        <v>0</v>
      </c>
      <c r="AE11" s="168">
        <v>11131</v>
      </c>
    </row>
    <row r="12" spans="1:31" ht="15" customHeight="1">
      <c r="A12" s="33" t="s">
        <v>40</v>
      </c>
      <c r="B12" s="45" t="s">
        <v>41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6"/>
      <c r="AB12" s="6"/>
      <c r="AC12" s="32">
        <f t="shared" si="0"/>
        <v>0</v>
      </c>
      <c r="AD12" s="32">
        <f>SUM(AC12,'SE 1-26 Zika 2019'!AC12)</f>
        <v>0</v>
      </c>
      <c r="AE12" s="168">
        <v>9653</v>
      </c>
    </row>
    <row r="13" spans="1:31">
      <c r="A13" s="34" t="s">
        <v>42</v>
      </c>
      <c r="B13" s="46" t="s">
        <v>43</v>
      </c>
      <c r="C13" s="163"/>
      <c r="D13" s="163"/>
      <c r="E13" s="163"/>
      <c r="F13" s="178"/>
      <c r="G13" s="178"/>
      <c r="H13" s="17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32">
        <f t="shared" si="0"/>
        <v>0</v>
      </c>
      <c r="AD13" s="32">
        <v>1</v>
      </c>
      <c r="AE13" s="168">
        <v>30568</v>
      </c>
    </row>
    <row r="14" spans="1:31">
      <c r="A14" s="34" t="s">
        <v>44</v>
      </c>
      <c r="B14" s="46" t="s">
        <v>43</v>
      </c>
      <c r="C14" s="9"/>
      <c r="D14" s="8"/>
      <c r="E14" s="8"/>
      <c r="F14" s="9"/>
      <c r="G14" s="9"/>
      <c r="H14" s="9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32">
        <f t="shared" si="0"/>
        <v>0</v>
      </c>
      <c r="AD14" s="32">
        <f>SUM(AC14,'SE 1-26 Zika 2019'!AC14)</f>
        <v>0</v>
      </c>
      <c r="AE14" s="168">
        <v>14566</v>
      </c>
    </row>
    <row r="15" spans="1:31">
      <c r="A15" s="34" t="s">
        <v>45</v>
      </c>
      <c r="B15" s="46" t="s">
        <v>41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  <c r="Y15" s="4"/>
      <c r="Z15" s="4"/>
      <c r="AA15" s="6"/>
      <c r="AB15" s="8"/>
      <c r="AC15" s="32">
        <f t="shared" si="0"/>
        <v>0</v>
      </c>
      <c r="AD15" s="32">
        <f>SUM(AC15,'SE 1-26 Zika 2019'!AC15)</f>
        <v>0</v>
      </c>
      <c r="AE15" s="168">
        <v>7798</v>
      </c>
    </row>
    <row r="16" spans="1:31">
      <c r="A16" s="34" t="s">
        <v>46</v>
      </c>
      <c r="B16" s="46" t="s">
        <v>43</v>
      </c>
      <c r="C16" s="8"/>
      <c r="D16" s="8"/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2">
        <f t="shared" si="0"/>
        <v>0</v>
      </c>
      <c r="AD16" s="32">
        <f>SUM(AC16,'SE 1-26 Zika 2019'!AC16)</f>
        <v>0</v>
      </c>
      <c r="AE16" s="168">
        <v>28736</v>
      </c>
    </row>
    <row r="17" spans="1:31">
      <c r="A17" s="34" t="s">
        <v>47</v>
      </c>
      <c r="B17" s="46" t="s">
        <v>43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2">
        <f t="shared" si="0"/>
        <v>0</v>
      </c>
      <c r="AD17" s="32">
        <f>SUM(AC17,'SE 1-26 Zika 2019'!AC17)</f>
        <v>0</v>
      </c>
      <c r="AE17" s="168">
        <v>7580</v>
      </c>
    </row>
    <row r="18" spans="1:31">
      <c r="A18" s="34" t="s">
        <v>48</v>
      </c>
      <c r="B18" s="46" t="s">
        <v>41</v>
      </c>
      <c r="C18" s="2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8"/>
      <c r="P18" s="8"/>
      <c r="Q18" s="8"/>
      <c r="R18" s="8"/>
      <c r="S18" s="8"/>
      <c r="T18" s="8"/>
      <c r="U18" s="8"/>
      <c r="V18" s="8"/>
      <c r="W18" s="8"/>
      <c r="X18" s="4"/>
      <c r="Y18" s="4"/>
      <c r="Z18" s="4"/>
      <c r="AA18" s="6"/>
      <c r="AB18" s="8"/>
      <c r="AC18" s="32">
        <f t="shared" si="0"/>
        <v>0</v>
      </c>
      <c r="AD18" s="32">
        <f>SUM(AC18,'SE 1-26 Zika 2019'!AC18)</f>
        <v>4</v>
      </c>
      <c r="AE18" s="168">
        <v>99305</v>
      </c>
    </row>
    <row r="19" spans="1:31">
      <c r="A19" s="34" t="s">
        <v>49</v>
      </c>
      <c r="B19" s="46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32">
        <f t="shared" si="0"/>
        <v>0</v>
      </c>
      <c r="AD19" s="32">
        <f>SUM(AC19,'SE 1-26 Zika 2019'!AC19)</f>
        <v>0</v>
      </c>
      <c r="AE19" s="168">
        <v>11765</v>
      </c>
    </row>
    <row r="20" spans="1:31">
      <c r="A20" s="34" t="s">
        <v>50</v>
      </c>
      <c r="B20" s="46" t="s">
        <v>41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"/>
      <c r="Y20" s="4"/>
      <c r="Z20" s="4"/>
      <c r="AA20" s="6"/>
      <c r="AB20" s="8"/>
      <c r="AC20" s="32">
        <f t="shared" si="0"/>
        <v>0</v>
      </c>
      <c r="AD20" s="32">
        <f>SUM(AC20,'SE 1-26 Zika 2019'!AC20)</f>
        <v>4</v>
      </c>
      <c r="AE20" s="168">
        <v>30862</v>
      </c>
    </row>
    <row r="21" spans="1:31">
      <c r="A21" s="34" t="s">
        <v>51</v>
      </c>
      <c r="B21" s="46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4"/>
      <c r="W21" s="8"/>
      <c r="X21" s="8"/>
      <c r="Y21" s="4"/>
      <c r="Z21" s="4"/>
      <c r="AA21" s="4"/>
      <c r="AB21" s="8"/>
      <c r="AC21" s="32">
        <f t="shared" si="0"/>
        <v>0</v>
      </c>
      <c r="AD21" s="32">
        <f>SUM(AC21,'SE 1-26 Zika 2019'!AC21)</f>
        <v>0</v>
      </c>
      <c r="AE21" s="168">
        <v>44315</v>
      </c>
    </row>
    <row r="22" spans="1:31">
      <c r="A22" s="34" t="s">
        <v>52</v>
      </c>
      <c r="B22" s="46" t="s">
        <v>39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4"/>
      <c r="W22" s="8"/>
      <c r="X22" s="8"/>
      <c r="Y22" s="4"/>
      <c r="Z22" s="4"/>
      <c r="AA22" s="4"/>
      <c r="AB22" s="8"/>
      <c r="AC22" s="32">
        <f t="shared" si="0"/>
        <v>0</v>
      </c>
      <c r="AD22" s="32">
        <f>SUM(AC22,'SE 1-26 Zika 2019'!AC22)</f>
        <v>0</v>
      </c>
      <c r="AE22" s="168">
        <v>14982</v>
      </c>
    </row>
    <row r="23" spans="1:31">
      <c r="A23" s="34" t="s">
        <v>53</v>
      </c>
      <c r="B23" s="46" t="s">
        <v>43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8"/>
      <c r="X23" s="8"/>
      <c r="Y23" s="8"/>
      <c r="Z23" s="8"/>
      <c r="AA23" s="8"/>
      <c r="AB23" s="8"/>
      <c r="AC23" s="32">
        <f t="shared" si="0"/>
        <v>0</v>
      </c>
      <c r="AD23" s="32">
        <f>SUM(AC23,'SE 1-26 Zika 2019'!AC23)</f>
        <v>0</v>
      </c>
      <c r="AE23" s="168">
        <v>9910</v>
      </c>
    </row>
    <row r="24" spans="1:31">
      <c r="A24" s="34" t="s">
        <v>54</v>
      </c>
      <c r="B24" s="46" t="s">
        <v>37</v>
      </c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  <c r="Z24" s="6"/>
      <c r="AA24" s="4"/>
      <c r="AB24" s="4"/>
      <c r="AC24" s="32">
        <f t="shared" si="0"/>
        <v>0</v>
      </c>
      <c r="AD24" s="32">
        <f>SUM(AC24,'SE 1-26 Zika 2019'!AC24)</f>
        <v>0</v>
      </c>
      <c r="AE24" s="168">
        <v>12381</v>
      </c>
    </row>
    <row r="25" spans="1:31">
      <c r="A25" s="34" t="s">
        <v>55</v>
      </c>
      <c r="B25" s="46" t="s">
        <v>43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8"/>
      <c r="X25" s="8"/>
      <c r="Y25" s="8"/>
      <c r="Z25" s="8"/>
      <c r="AA25" s="8"/>
      <c r="AB25" s="8"/>
      <c r="AC25" s="32">
        <f t="shared" si="0"/>
        <v>0</v>
      </c>
      <c r="AD25" s="32">
        <f>SUM(AC25,'SE 1-26 Zika 2019'!AC25)</f>
        <v>0</v>
      </c>
      <c r="AE25" s="168">
        <v>207324</v>
      </c>
    </row>
    <row r="26" spans="1:31">
      <c r="A26" s="35" t="s">
        <v>56</v>
      </c>
      <c r="B26" s="47" t="s">
        <v>37</v>
      </c>
      <c r="C26" s="6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8"/>
      <c r="AC26" s="32">
        <f t="shared" si="0"/>
        <v>0</v>
      </c>
      <c r="AD26" s="32">
        <f>SUM(AC26,'SE 1-26 Zika 2019'!AC26)</f>
        <v>0</v>
      </c>
      <c r="AE26" s="168">
        <v>378603</v>
      </c>
    </row>
    <row r="27" spans="1:31">
      <c r="A27" s="34" t="s">
        <v>57</v>
      </c>
      <c r="B27" s="46" t="s">
        <v>43</v>
      </c>
      <c r="C27" s="8"/>
      <c r="D27" s="8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32">
        <f t="shared" si="0"/>
        <v>0</v>
      </c>
      <c r="AD27" s="32">
        <f>SUM(AC27,'SE 1-26 Zika 2019'!AC27)</f>
        <v>0</v>
      </c>
      <c r="AE27" s="168">
        <v>37317</v>
      </c>
    </row>
    <row r="28" spans="1:31">
      <c r="A28" s="34" t="s">
        <v>58</v>
      </c>
      <c r="B28" s="46" t="s">
        <v>41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4"/>
      <c r="Y28" s="4"/>
      <c r="Z28" s="4"/>
      <c r="AA28" s="6"/>
      <c r="AB28" s="8"/>
      <c r="AC28" s="32">
        <f t="shared" si="0"/>
        <v>0</v>
      </c>
      <c r="AD28" s="32">
        <f>SUM(AC28,'SE 1-26 Zika 2019'!AC28)</f>
        <v>0</v>
      </c>
      <c r="AE28" s="168">
        <v>121580</v>
      </c>
    </row>
    <row r="29" spans="1:31">
      <c r="A29" s="34" t="s">
        <v>59</v>
      </c>
      <c r="B29" s="46" t="s">
        <v>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4"/>
      <c r="W29" s="8"/>
      <c r="X29" s="8"/>
      <c r="Y29" s="4"/>
      <c r="Z29" s="4"/>
      <c r="AA29" s="4"/>
      <c r="AB29" s="8"/>
      <c r="AC29" s="32">
        <f t="shared" si="0"/>
        <v>0</v>
      </c>
      <c r="AD29" s="32">
        <f>SUM(AC29,'SE 1-26 Zika 2019'!AC29)</f>
        <v>0</v>
      </c>
      <c r="AE29" s="168">
        <v>30849</v>
      </c>
    </row>
    <row r="30" spans="1:31">
      <c r="A30" s="34" t="s">
        <v>60</v>
      </c>
      <c r="B30" s="46" t="s">
        <v>37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4"/>
      <c r="T30" s="4"/>
      <c r="U30" s="4"/>
      <c r="V30" s="4"/>
      <c r="W30" s="4"/>
      <c r="X30" s="6"/>
      <c r="Y30" s="6"/>
      <c r="Z30" s="6"/>
      <c r="AA30" s="4"/>
      <c r="AB30" s="8"/>
      <c r="AC30" s="32">
        <f t="shared" si="0"/>
        <v>0</v>
      </c>
      <c r="AD30" s="32">
        <f>SUM(AC30,'SE 1-26 Zika 2019'!AC30)</f>
        <v>0</v>
      </c>
      <c r="AE30" s="168">
        <v>12638</v>
      </c>
    </row>
    <row r="31" spans="1:31">
      <c r="A31" s="34" t="s">
        <v>61</v>
      </c>
      <c r="B31" s="46" t="s">
        <v>43</v>
      </c>
      <c r="C31" s="8"/>
      <c r="D31" s="8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8"/>
      <c r="S31" s="6"/>
      <c r="T31" s="8"/>
      <c r="U31" s="8"/>
      <c r="V31" s="8"/>
      <c r="W31" s="8"/>
      <c r="X31" s="8"/>
      <c r="Y31" s="8"/>
      <c r="Z31" s="8"/>
      <c r="AA31" s="8"/>
      <c r="AB31" s="8"/>
      <c r="AC31" s="32">
        <f t="shared" si="0"/>
        <v>0</v>
      </c>
      <c r="AD31" s="32">
        <f>SUM(AC31,'SE 1-26 Zika 2019'!AC31)</f>
        <v>0</v>
      </c>
      <c r="AE31" s="168">
        <v>4338</v>
      </c>
    </row>
    <row r="32" spans="1:31">
      <c r="A32" s="34" t="s">
        <v>62</v>
      </c>
      <c r="B32" s="46" t="s">
        <v>37</v>
      </c>
      <c r="C32" s="6"/>
      <c r="D32" s="12"/>
      <c r="E32" s="12"/>
      <c r="F32" s="12"/>
      <c r="G32" s="12"/>
      <c r="H32" s="12"/>
      <c r="I32" s="12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32">
        <f t="shared" si="0"/>
        <v>0</v>
      </c>
      <c r="AD32" s="32">
        <f>SUM(AC32,'SE 1-26 Zika 2019'!AC32)</f>
        <v>0</v>
      </c>
      <c r="AE32" s="168">
        <v>33711</v>
      </c>
    </row>
    <row r="33" spans="1:31">
      <c r="A33" s="34" t="s">
        <v>63</v>
      </c>
      <c r="B33" s="46" t="s">
        <v>43</v>
      </c>
      <c r="C33" s="8"/>
      <c r="D33" s="8"/>
      <c r="E33" s="14"/>
      <c r="F33" s="14"/>
      <c r="G33" s="15"/>
      <c r="H33" s="15"/>
      <c r="I33" s="15"/>
      <c r="J33" s="15"/>
      <c r="K33" s="15"/>
      <c r="L33" s="15"/>
      <c r="M33" s="15"/>
      <c r="N33" s="15"/>
      <c r="O33" s="17"/>
      <c r="P33" s="15"/>
      <c r="Q33" s="15"/>
      <c r="R33" s="15"/>
      <c r="S33" s="8"/>
      <c r="T33" s="8"/>
      <c r="U33" s="8"/>
      <c r="V33" s="8"/>
      <c r="W33" s="8"/>
      <c r="X33" s="8"/>
      <c r="Y33" s="8"/>
      <c r="Z33" s="8"/>
      <c r="AA33" s="8"/>
      <c r="AB33" s="8"/>
      <c r="AC33" s="32">
        <f t="shared" si="0"/>
        <v>0</v>
      </c>
      <c r="AD33" s="32">
        <f>SUM(AC33,'SE 1-26 Zika 2019'!AC33)</f>
        <v>0</v>
      </c>
      <c r="AE33" s="168">
        <v>6727</v>
      </c>
    </row>
    <row r="34" spans="1:31">
      <c r="A34" s="34" t="s">
        <v>64</v>
      </c>
      <c r="B34" s="46" t="s">
        <v>39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4"/>
      <c r="W34" s="8"/>
      <c r="X34" s="8"/>
      <c r="Y34" s="4"/>
      <c r="Z34" s="4"/>
      <c r="AA34" s="4"/>
      <c r="AB34" s="8"/>
      <c r="AC34" s="32">
        <f t="shared" si="0"/>
        <v>0</v>
      </c>
      <c r="AD34" s="32">
        <f>SUM(AC34,'SE 1-26 Zika 2019'!AC34)</f>
        <v>0</v>
      </c>
      <c r="AE34" s="168">
        <v>23014</v>
      </c>
    </row>
    <row r="35" spans="1:31">
      <c r="A35" s="34" t="s">
        <v>65</v>
      </c>
      <c r="B35" s="46" t="s">
        <v>37</v>
      </c>
      <c r="C35" s="12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4"/>
      <c r="T35" s="4"/>
      <c r="U35" s="4"/>
      <c r="V35" s="4"/>
      <c r="W35" s="4"/>
      <c r="X35" s="4"/>
      <c r="Y35" s="4"/>
      <c r="Z35" s="4"/>
      <c r="AA35" s="4"/>
      <c r="AB35" s="8"/>
      <c r="AC35" s="32">
        <f t="shared" si="0"/>
        <v>0</v>
      </c>
      <c r="AD35" s="32">
        <f>SUM(AC35,'SE 1-26 Zika 2019'!AC35)</f>
        <v>0</v>
      </c>
      <c r="AE35" s="168">
        <v>21061</v>
      </c>
    </row>
    <row r="36" spans="1:31">
      <c r="A36" s="34" t="s">
        <v>66</v>
      </c>
      <c r="B36" s="46" t="s">
        <v>41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4"/>
      <c r="Y36" s="4"/>
      <c r="Z36" s="4"/>
      <c r="AA36" s="6"/>
      <c r="AB36" s="8"/>
      <c r="AC36" s="32">
        <f t="shared" si="0"/>
        <v>0</v>
      </c>
      <c r="AD36" s="32">
        <f>SUM(AC36,'SE 1-26 Zika 2019'!AC36)</f>
        <v>0</v>
      </c>
      <c r="AE36" s="168">
        <v>12535</v>
      </c>
    </row>
    <row r="37" spans="1:31">
      <c r="A37" s="34" t="s">
        <v>67</v>
      </c>
      <c r="B37" s="46" t="s">
        <v>43</v>
      </c>
      <c r="C37" s="8"/>
      <c r="D37" s="8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8"/>
      <c r="T37" s="8"/>
      <c r="U37" s="8"/>
      <c r="V37" s="8"/>
      <c r="W37" s="8"/>
      <c r="X37" s="8"/>
      <c r="Y37" s="8"/>
      <c r="Z37" s="8"/>
      <c r="AA37" s="8"/>
      <c r="AB37" s="8"/>
      <c r="AC37" s="32">
        <f t="shared" si="0"/>
        <v>0</v>
      </c>
      <c r="AD37" s="32">
        <f>SUM(AC37,'SE 1-26 Zika 2019'!AC37)</f>
        <v>0</v>
      </c>
      <c r="AE37" s="168">
        <v>30607</v>
      </c>
    </row>
    <row r="38" spans="1:31">
      <c r="A38" s="35" t="s">
        <v>68</v>
      </c>
      <c r="B38" s="47" t="s">
        <v>37</v>
      </c>
      <c r="C38" s="6"/>
      <c r="D38" s="12"/>
      <c r="E38" s="12"/>
      <c r="F38" s="12"/>
      <c r="G38" s="12"/>
      <c r="H38" s="12"/>
      <c r="I38" s="12"/>
      <c r="J38" s="1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4"/>
      <c r="Z38" s="4"/>
      <c r="AA38" s="4"/>
      <c r="AB38" s="8"/>
      <c r="AC38" s="32">
        <f t="shared" si="0"/>
        <v>0</v>
      </c>
      <c r="AD38" s="32">
        <f>SUM(AC38,'SE 1-26 Zika 2019'!AC38)</f>
        <v>3</v>
      </c>
      <c r="AE38" s="168">
        <v>122982</v>
      </c>
    </row>
    <row r="39" spans="1:31">
      <c r="A39" s="34" t="s">
        <v>69</v>
      </c>
      <c r="B39" s="46" t="s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32">
        <f t="shared" si="0"/>
        <v>0</v>
      </c>
      <c r="AD39" s="32">
        <f>SUM(AC39,'SE 1-26 Zika 2019'!AC39)</f>
        <v>1</v>
      </c>
      <c r="AE39" s="168">
        <v>25732</v>
      </c>
    </row>
    <row r="40" spans="1:31">
      <c r="A40" s="34" t="s">
        <v>70</v>
      </c>
      <c r="B40" s="46" t="s">
        <v>41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4"/>
      <c r="Y40" s="4"/>
      <c r="Z40" s="4"/>
      <c r="AA40" s="6"/>
      <c r="AB40" s="8"/>
      <c r="AC40" s="32">
        <f t="shared" si="0"/>
        <v>0</v>
      </c>
      <c r="AD40" s="32">
        <f>SUM(AC40,'SE 1-26 Zika 2019'!AC40)</f>
        <v>0</v>
      </c>
      <c r="AE40" s="168">
        <v>12365</v>
      </c>
    </row>
    <row r="41" spans="1:31">
      <c r="A41" s="34" t="s">
        <v>71</v>
      </c>
      <c r="B41" s="46" t="s">
        <v>43</v>
      </c>
      <c r="C41" s="9"/>
      <c r="D41" s="9"/>
      <c r="E41" s="89"/>
      <c r="F41" s="8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 t="shared" si="0"/>
        <v>0</v>
      </c>
      <c r="AD41" s="32">
        <f>SUM(AC41,'SE 1-26 Zika 2019'!AC41)</f>
        <v>0</v>
      </c>
      <c r="AE41" s="168">
        <v>8919</v>
      </c>
    </row>
    <row r="42" spans="1:31">
      <c r="A42" s="34" t="s">
        <v>72</v>
      </c>
      <c r="B42" s="46" t="s">
        <v>43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32">
        <f t="shared" ref="AC42:AC73" si="1">SUM(C42:AB42)</f>
        <v>0</v>
      </c>
      <c r="AD42" s="32">
        <f>SUM(AC42,'SE 1-26 Zika 2019'!AC42)</f>
        <v>0</v>
      </c>
      <c r="AE42" s="168">
        <v>13745</v>
      </c>
    </row>
    <row r="43" spans="1:31">
      <c r="A43" s="34" t="s">
        <v>73</v>
      </c>
      <c r="B43" s="46" t="s">
        <v>43</v>
      </c>
      <c r="C43" s="8"/>
      <c r="D43" s="8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"/>
      <c r="T43" s="8"/>
      <c r="U43" s="8"/>
      <c r="V43" s="8"/>
      <c r="W43" s="8"/>
      <c r="X43" s="8"/>
      <c r="Y43" s="8"/>
      <c r="Z43" s="8"/>
      <c r="AA43" s="8"/>
      <c r="AB43" s="8"/>
      <c r="AC43" s="32">
        <f t="shared" si="1"/>
        <v>0</v>
      </c>
      <c r="AD43" s="32">
        <f>SUM(AC43,'SE 1-26 Zika 2019'!AC43)</f>
        <v>0</v>
      </c>
      <c r="AE43" s="168">
        <v>13226</v>
      </c>
    </row>
    <row r="44" spans="1:31">
      <c r="A44" s="34" t="s">
        <v>74</v>
      </c>
      <c r="B44" s="46" t="s">
        <v>37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32">
        <f t="shared" si="1"/>
        <v>0</v>
      </c>
      <c r="AD44" s="32">
        <f>SUM(AC44,'SE 1-26 Zika 2019'!AC44)</f>
        <v>0</v>
      </c>
      <c r="AE44" s="168">
        <v>14109</v>
      </c>
    </row>
    <row r="45" spans="1:31">
      <c r="A45" s="34" t="s">
        <v>75</v>
      </c>
      <c r="B45" s="46" t="s">
        <v>43</v>
      </c>
      <c r="C45" s="8"/>
      <c r="D45" s="8"/>
      <c r="E45" s="8"/>
      <c r="F45" s="8"/>
      <c r="G45" s="8"/>
      <c r="H45" s="8"/>
      <c r="I45" s="8"/>
      <c r="J45" s="15"/>
      <c r="K45" s="15"/>
      <c r="L45" s="18"/>
      <c r="M45" s="15"/>
      <c r="N45" s="15"/>
      <c r="O45" s="15"/>
      <c r="P45" s="15"/>
      <c r="Q45" s="18"/>
      <c r="R45" s="15"/>
      <c r="S45" s="8"/>
      <c r="T45" s="8"/>
      <c r="U45" s="8"/>
      <c r="V45" s="8"/>
      <c r="W45" s="8"/>
      <c r="X45" s="8"/>
      <c r="Y45" s="8"/>
      <c r="Z45" s="8"/>
      <c r="AA45" s="8"/>
      <c r="AB45" s="8"/>
      <c r="AC45" s="32">
        <f t="shared" si="1"/>
        <v>0</v>
      </c>
      <c r="AD45" s="32">
        <f>SUM(AC45,'SE 1-26 Zika 2019'!AC45)</f>
        <v>0</v>
      </c>
      <c r="AE45" s="168">
        <v>34032</v>
      </c>
    </row>
    <row r="46" spans="1:31">
      <c r="A46" s="34" t="s">
        <v>76</v>
      </c>
      <c r="B46" s="46" t="s">
        <v>37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32">
        <f t="shared" si="1"/>
        <v>0</v>
      </c>
      <c r="AD46" s="32">
        <f>SUM(AC46,'SE 1-26 Zika 2019'!AC46)</f>
        <v>0</v>
      </c>
      <c r="AE46" s="168">
        <v>10619</v>
      </c>
    </row>
    <row r="47" spans="1:31">
      <c r="A47" s="34" t="s">
        <v>77</v>
      </c>
      <c r="B47" s="46" t="s">
        <v>43</v>
      </c>
      <c r="C47" s="8"/>
      <c r="D47" s="8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8"/>
      <c r="T47" s="8"/>
      <c r="U47" s="8"/>
      <c r="V47" s="8"/>
      <c r="W47" s="8"/>
      <c r="X47" s="8"/>
      <c r="Y47" s="8"/>
      <c r="Z47" s="8"/>
      <c r="AA47" s="8"/>
      <c r="AB47" s="8"/>
      <c r="AC47" s="32">
        <f t="shared" si="1"/>
        <v>0</v>
      </c>
      <c r="AD47" s="32">
        <f>SUM(AC47,'SE 1-26 Zika 2019'!AC47)</f>
        <v>0</v>
      </c>
      <c r="AE47" s="168">
        <v>29030</v>
      </c>
    </row>
    <row r="48" spans="1:31">
      <c r="A48" s="34" t="s">
        <v>78</v>
      </c>
      <c r="B48" s="46" t="s">
        <v>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4"/>
      <c r="W48" s="8"/>
      <c r="X48" s="8"/>
      <c r="Y48" s="4"/>
      <c r="Z48" s="4"/>
      <c r="AA48" s="4"/>
      <c r="AB48" s="8"/>
      <c r="AC48" s="32">
        <f t="shared" si="1"/>
        <v>0</v>
      </c>
      <c r="AD48" s="32">
        <f>SUM(AC48,'SE 1-26 Zika 2019'!AC48)</f>
        <v>0</v>
      </c>
      <c r="AE48" s="168">
        <v>29904</v>
      </c>
    </row>
    <row r="49" spans="1:31">
      <c r="A49" s="34" t="s">
        <v>79</v>
      </c>
      <c r="B49" s="46" t="s">
        <v>43</v>
      </c>
      <c r="C49" s="8"/>
      <c r="D49" s="8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8"/>
      <c r="T49" s="8"/>
      <c r="U49" s="8"/>
      <c r="V49" s="8"/>
      <c r="W49" s="8"/>
      <c r="X49" s="8"/>
      <c r="Y49" s="8"/>
      <c r="Z49" s="8"/>
      <c r="AA49" s="8"/>
      <c r="AB49" s="8"/>
      <c r="AC49" s="32">
        <f t="shared" si="1"/>
        <v>0</v>
      </c>
      <c r="AD49" s="32">
        <f>SUM(AC49,'SE 1-26 Zika 2019'!AC49)</f>
        <v>0</v>
      </c>
      <c r="AE49" s="168">
        <v>11744</v>
      </c>
    </row>
    <row r="50" spans="1:31">
      <c r="A50" s="34" t="s">
        <v>80</v>
      </c>
      <c r="B50" s="46" t="s">
        <v>41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4"/>
      <c r="Y50" s="4"/>
      <c r="Z50" s="4"/>
      <c r="AA50" s="6"/>
      <c r="AB50" s="8"/>
      <c r="AC50" s="32">
        <f t="shared" si="1"/>
        <v>0</v>
      </c>
      <c r="AD50" s="32">
        <f>SUM(AC50,'SE 1-26 Zika 2019'!AC50)</f>
        <v>0</v>
      </c>
      <c r="AE50" s="168">
        <v>16614</v>
      </c>
    </row>
    <row r="51" spans="1:31">
      <c r="A51" s="34" t="s">
        <v>81</v>
      </c>
      <c r="B51" s="46" t="s">
        <v>37</v>
      </c>
      <c r="C51" s="139"/>
      <c r="D51" s="139"/>
      <c r="E51" s="139"/>
      <c r="F51" s="139"/>
      <c r="G51" s="139"/>
      <c r="H51" s="139"/>
      <c r="I51" s="139"/>
      <c r="J51" s="13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4"/>
      <c r="Y51" s="4"/>
      <c r="Z51" s="8"/>
      <c r="AA51" s="8"/>
      <c r="AB51" s="8"/>
      <c r="AC51" s="32">
        <f t="shared" si="1"/>
        <v>0</v>
      </c>
      <c r="AD51" s="32">
        <f>SUM(AC51,'SE 1-26 Zika 2019'!AC51)</f>
        <v>0</v>
      </c>
      <c r="AE51" s="168">
        <v>10961</v>
      </c>
    </row>
    <row r="52" spans="1:31">
      <c r="A52" s="35" t="s">
        <v>82</v>
      </c>
      <c r="B52" s="47" t="s">
        <v>41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4"/>
      <c r="Y52" s="4"/>
      <c r="Z52" s="4"/>
      <c r="AA52" s="6"/>
      <c r="AB52" s="8"/>
      <c r="AC52" s="32">
        <f t="shared" si="1"/>
        <v>0</v>
      </c>
      <c r="AD52" s="32">
        <f>SUM(AC52,'SE 1-26 Zika 2019'!AC52)</f>
        <v>0</v>
      </c>
      <c r="AE52" s="168">
        <v>170364</v>
      </c>
    </row>
    <row r="53" spans="1:31">
      <c r="A53" s="34" t="s">
        <v>83</v>
      </c>
      <c r="B53" s="46" t="s">
        <v>41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4"/>
      <c r="Y53" s="4"/>
      <c r="Z53" s="4"/>
      <c r="AA53" s="8"/>
      <c r="AB53" s="8"/>
      <c r="AC53" s="32">
        <f t="shared" si="1"/>
        <v>0</v>
      </c>
      <c r="AD53" s="32">
        <f>SUM(AC53,'SE 1-26 Zika 2019'!AC53)</f>
        <v>0</v>
      </c>
      <c r="AE53" s="168">
        <v>15194</v>
      </c>
    </row>
    <row r="54" spans="1:31">
      <c r="A54" s="34" t="s">
        <v>84</v>
      </c>
      <c r="B54" s="46" t="s">
        <v>43</v>
      </c>
      <c r="C54" s="8"/>
      <c r="D54" s="8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79"/>
      <c r="P54" s="14"/>
      <c r="Q54" s="15"/>
      <c r="R54" s="15"/>
      <c r="S54" s="8"/>
      <c r="T54" s="8"/>
      <c r="U54" s="8"/>
      <c r="V54" s="8"/>
      <c r="W54" s="8"/>
      <c r="X54" s="8"/>
      <c r="Y54" s="8"/>
      <c r="Z54" s="8"/>
      <c r="AA54" s="8"/>
      <c r="AB54" s="8"/>
      <c r="AC54" s="32">
        <f t="shared" si="1"/>
        <v>0</v>
      </c>
      <c r="AD54" s="32">
        <f>SUM(AC54,'SE 1-26 Zika 2019'!AC54)</f>
        <v>0</v>
      </c>
      <c r="AE54" s="168">
        <v>38108</v>
      </c>
    </row>
    <row r="55" spans="1:31">
      <c r="A55" s="34" t="s">
        <v>85</v>
      </c>
      <c r="B55" s="46" t="s">
        <v>37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32">
        <f t="shared" si="1"/>
        <v>0</v>
      </c>
      <c r="AD55" s="32">
        <f>SUM(AC55,'SE 1-26 Zika 2019'!AC55)</f>
        <v>0</v>
      </c>
      <c r="AE55" s="168">
        <v>16464</v>
      </c>
    </row>
    <row r="56" spans="1:31">
      <c r="A56" s="34" t="s">
        <v>86</v>
      </c>
      <c r="B56" s="46" t="s">
        <v>41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4"/>
      <c r="Y56" s="4"/>
      <c r="Z56" s="4"/>
      <c r="AA56" s="8"/>
      <c r="AB56" s="8"/>
      <c r="AC56" s="32">
        <f t="shared" si="1"/>
        <v>0</v>
      </c>
      <c r="AD56" s="32">
        <f>SUM(AC56,'SE 1-26 Zika 2019'!AC56)</f>
        <v>0</v>
      </c>
      <c r="AE56" s="168">
        <v>12700</v>
      </c>
    </row>
    <row r="57" spans="1:31">
      <c r="A57" s="34" t="s">
        <v>87</v>
      </c>
      <c r="B57" s="46" t="s">
        <v>43</v>
      </c>
      <c r="C57" s="8"/>
      <c r="D57" s="8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8"/>
      <c r="T57" s="8"/>
      <c r="U57" s="8"/>
      <c r="V57" s="8"/>
      <c r="W57" s="8"/>
      <c r="X57" s="8"/>
      <c r="Y57" s="8"/>
      <c r="Z57" s="8"/>
      <c r="AA57" s="8"/>
      <c r="AB57" s="8"/>
      <c r="AC57" s="32">
        <f t="shared" si="1"/>
        <v>0</v>
      </c>
      <c r="AD57" s="32">
        <f>SUM(AC57,'SE 1-26 Zika 2019'!AC57)</f>
        <v>0</v>
      </c>
      <c r="AE57" s="168">
        <v>26191</v>
      </c>
    </row>
    <row r="58" spans="1:31">
      <c r="A58" s="34" t="s">
        <v>88</v>
      </c>
      <c r="B58" s="46" t="s">
        <v>39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4"/>
      <c r="W58" s="8"/>
      <c r="X58" s="8"/>
      <c r="Y58" s="4"/>
      <c r="Z58" s="4"/>
      <c r="AA58" s="4"/>
      <c r="AB58" s="8"/>
      <c r="AC58" s="32">
        <f t="shared" si="1"/>
        <v>0</v>
      </c>
      <c r="AD58" s="32">
        <f>SUM(AC58,'SE 1-26 Zika 2019'!AC58)</f>
        <v>0</v>
      </c>
      <c r="AE58" s="168">
        <v>18770</v>
      </c>
    </row>
    <row r="59" spans="1:31">
      <c r="A59" s="34" t="s">
        <v>89</v>
      </c>
      <c r="B59" s="46" t="s">
        <v>39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4"/>
      <c r="W59" s="8"/>
      <c r="X59" s="8"/>
      <c r="Y59" s="4"/>
      <c r="Z59" s="4"/>
      <c r="AA59" s="4"/>
      <c r="AB59" s="8"/>
      <c r="AC59" s="32">
        <f t="shared" si="1"/>
        <v>0</v>
      </c>
      <c r="AD59" s="32">
        <f>SUM(AC59,'SE 1-26 Zika 2019'!AC59)</f>
        <v>0</v>
      </c>
      <c r="AE59" s="168">
        <v>5552</v>
      </c>
    </row>
    <row r="60" spans="1:31">
      <c r="A60" s="33" t="s">
        <v>90</v>
      </c>
      <c r="B60" s="45" t="s">
        <v>43</v>
      </c>
      <c r="C60" s="8"/>
      <c r="D60" s="8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8"/>
      <c r="T60" s="8"/>
      <c r="U60" s="8"/>
      <c r="V60" s="8"/>
      <c r="W60" s="8"/>
      <c r="X60" s="8"/>
      <c r="Y60" s="8"/>
      <c r="Z60" s="8"/>
      <c r="AA60" s="8"/>
      <c r="AB60" s="8"/>
      <c r="AC60" s="32">
        <f t="shared" si="1"/>
        <v>0</v>
      </c>
      <c r="AD60" s="32">
        <f>SUM(AC60,'SE 1-26 Zika 2019'!AC60)</f>
        <v>0</v>
      </c>
      <c r="AE60" s="168">
        <v>17613</v>
      </c>
    </row>
    <row r="61" spans="1:31">
      <c r="A61" s="34" t="s">
        <v>91</v>
      </c>
      <c r="B61" s="46" t="s">
        <v>43</v>
      </c>
      <c r="C61" s="8"/>
      <c r="D61" s="8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8"/>
      <c r="T61" s="8"/>
      <c r="U61" s="8"/>
      <c r="V61" s="8"/>
      <c r="W61" s="8"/>
      <c r="X61" s="8"/>
      <c r="Y61" s="8"/>
      <c r="Z61" s="8"/>
      <c r="AA61" s="8"/>
      <c r="AB61" s="8"/>
      <c r="AC61" s="32">
        <f t="shared" si="1"/>
        <v>0</v>
      </c>
      <c r="AD61" s="32">
        <f>SUM(AC61,'SE 1-26 Zika 2019'!AC61)</f>
        <v>0</v>
      </c>
      <c r="AE61" s="168">
        <v>15370</v>
      </c>
    </row>
    <row r="62" spans="1:31">
      <c r="A62" s="34" t="s">
        <v>92</v>
      </c>
      <c r="B62" s="46" t="s">
        <v>39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4"/>
      <c r="W62" s="8"/>
      <c r="X62" s="8"/>
      <c r="Y62" s="4"/>
      <c r="Z62" s="4"/>
      <c r="AA62" s="4"/>
      <c r="AB62" s="8"/>
      <c r="AC62" s="32">
        <f t="shared" si="1"/>
        <v>0</v>
      </c>
      <c r="AD62" s="32">
        <f>SUM(AC62,'SE 1-26 Zika 2019'!AC62)</f>
        <v>0</v>
      </c>
      <c r="AE62" s="168">
        <v>49780</v>
      </c>
    </row>
    <row r="63" spans="1:31">
      <c r="A63" s="34" t="s">
        <v>93</v>
      </c>
      <c r="B63" s="46" t="s">
        <v>41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4"/>
      <c r="Y63" s="4"/>
      <c r="Z63" s="4"/>
      <c r="AA63" s="8"/>
      <c r="AB63" s="8"/>
      <c r="AC63" s="32">
        <f t="shared" si="1"/>
        <v>0</v>
      </c>
      <c r="AD63" s="32">
        <f>SUM(AC63,'SE 1-26 Zika 2019'!AC63)</f>
        <v>0</v>
      </c>
      <c r="AE63" s="168">
        <v>23059</v>
      </c>
    </row>
    <row r="64" spans="1:31">
      <c r="A64" s="34" t="s">
        <v>94</v>
      </c>
      <c r="B64" s="46" t="s">
        <v>39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4"/>
      <c r="W64" s="8"/>
      <c r="X64" s="8"/>
      <c r="Y64" s="4"/>
      <c r="Z64" s="4"/>
      <c r="AA64" s="4"/>
      <c r="AB64" s="8"/>
      <c r="AC64" s="32">
        <f t="shared" si="1"/>
        <v>0</v>
      </c>
      <c r="AD64" s="32">
        <f>SUM(AC64,'SE 1-26 Zika 2019'!AC64)</f>
        <v>0</v>
      </c>
      <c r="AE64" s="168">
        <v>25982</v>
      </c>
    </row>
    <row r="65" spans="1:31">
      <c r="A65" s="34" t="s">
        <v>95</v>
      </c>
      <c r="B65" s="46" t="s">
        <v>39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4"/>
      <c r="W65" s="8"/>
      <c r="X65" s="8"/>
      <c r="Y65" s="4"/>
      <c r="Z65" s="4"/>
      <c r="AA65" s="4"/>
      <c r="AB65" s="8"/>
      <c r="AC65" s="32">
        <f t="shared" si="1"/>
        <v>0</v>
      </c>
      <c r="AD65" s="32">
        <f>SUM(AC65,'SE 1-26 Zika 2019'!AC65)</f>
        <v>0</v>
      </c>
      <c r="AE65" s="168">
        <v>26763</v>
      </c>
    </row>
    <row r="66" spans="1:31">
      <c r="A66" s="34" t="s">
        <v>96</v>
      </c>
      <c r="B66" s="46" t="s">
        <v>43</v>
      </c>
      <c r="C66" s="8"/>
      <c r="D66" s="8"/>
      <c r="E66" s="20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8"/>
      <c r="T66" s="8"/>
      <c r="U66" s="8"/>
      <c r="V66" s="8"/>
      <c r="W66" s="8"/>
      <c r="X66" s="8"/>
      <c r="Y66" s="8"/>
      <c r="Z66" s="8"/>
      <c r="AA66" s="8"/>
      <c r="AB66" s="8"/>
      <c r="AC66" s="32">
        <f t="shared" si="1"/>
        <v>0</v>
      </c>
      <c r="AD66" s="32">
        <f>SUM(AC66,'SE 1-26 Zika 2019'!AC66)</f>
        <v>0</v>
      </c>
      <c r="AE66" s="168">
        <v>21363</v>
      </c>
    </row>
    <row r="67" spans="1:31">
      <c r="A67" s="34" t="s">
        <v>97</v>
      </c>
      <c r="B67" s="46" t="s">
        <v>39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4"/>
      <c r="W67" s="8"/>
      <c r="X67" s="8"/>
      <c r="Y67" s="4"/>
      <c r="Z67" s="4"/>
      <c r="AA67" s="4"/>
      <c r="AB67" s="8"/>
      <c r="AC67" s="32">
        <f t="shared" si="1"/>
        <v>0</v>
      </c>
      <c r="AD67" s="32">
        <f>SUM(AC67,'SE 1-26 Zika 2019'!AC67)</f>
        <v>0</v>
      </c>
      <c r="AE67" s="168">
        <v>7784</v>
      </c>
    </row>
    <row r="68" spans="1:31">
      <c r="A68" s="34" t="s">
        <v>98</v>
      </c>
      <c r="B68" s="46" t="s">
        <v>43</v>
      </c>
      <c r="C68" s="8"/>
      <c r="D68" s="8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8"/>
      <c r="T68" s="8"/>
      <c r="U68" s="8"/>
      <c r="V68" s="8"/>
      <c r="W68" s="8"/>
      <c r="X68" s="8"/>
      <c r="Y68" s="8"/>
      <c r="Z68" s="8"/>
      <c r="AA68" s="8"/>
      <c r="AB68" s="8"/>
      <c r="AC68" s="32">
        <f t="shared" si="1"/>
        <v>0</v>
      </c>
      <c r="AD68" s="32">
        <f>SUM(AC68,'SE 1-26 Zika 2019'!AC68)</f>
        <v>0</v>
      </c>
      <c r="AE68" s="168">
        <v>11488</v>
      </c>
    </row>
    <row r="69" spans="1:31">
      <c r="A69" s="34" t="s">
        <v>99</v>
      </c>
      <c r="B69" s="46" t="s">
        <v>41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4"/>
      <c r="Y69" s="4"/>
      <c r="Z69" s="4"/>
      <c r="AA69" s="8"/>
      <c r="AB69" s="8"/>
      <c r="AC69" s="32">
        <f t="shared" si="1"/>
        <v>0</v>
      </c>
      <c r="AD69" s="32">
        <f>SUM(AC69,'SE 1-26 Zika 2019'!AC69)</f>
        <v>0</v>
      </c>
      <c r="AE69" s="168">
        <v>19009</v>
      </c>
    </row>
    <row r="70" spans="1:31">
      <c r="A70" s="34" t="s">
        <v>100</v>
      </c>
      <c r="B70" s="46" t="s">
        <v>43</v>
      </c>
      <c r="C70" s="8"/>
      <c r="D70" s="8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8"/>
      <c r="T70" s="8"/>
      <c r="U70" s="8"/>
      <c r="V70" s="8"/>
      <c r="W70" s="8"/>
      <c r="X70" s="8"/>
      <c r="Y70" s="8"/>
      <c r="Z70" s="8"/>
      <c r="AA70" s="8"/>
      <c r="AB70" s="8"/>
      <c r="AC70" s="32">
        <f t="shared" si="1"/>
        <v>0</v>
      </c>
      <c r="AD70" s="32">
        <f>SUM(AC70,'SE 1-26 Zika 2019'!AC70)</f>
        <v>0</v>
      </c>
      <c r="AE70" s="168">
        <v>11618</v>
      </c>
    </row>
    <row r="71" spans="1:31">
      <c r="A71" s="34" t="s">
        <v>101</v>
      </c>
      <c r="B71" s="46" t="s">
        <v>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2">
        <f t="shared" si="1"/>
        <v>0</v>
      </c>
      <c r="AD71" s="32">
        <f>SUM(AC71,'SE 1-26 Zika 2019'!AC71)</f>
        <v>0</v>
      </c>
      <c r="AE71" s="168">
        <v>12300</v>
      </c>
    </row>
    <row r="72" spans="1:31">
      <c r="A72" s="34" t="s">
        <v>102</v>
      </c>
      <c r="B72" s="46" t="s">
        <v>37</v>
      </c>
      <c r="C72" s="6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4"/>
      <c r="X72" s="4"/>
      <c r="Y72" s="4"/>
      <c r="Z72" s="4"/>
      <c r="AA72" s="4"/>
      <c r="AB72" s="4"/>
      <c r="AC72" s="32">
        <f t="shared" si="1"/>
        <v>0</v>
      </c>
      <c r="AD72" s="32">
        <f>SUM(AC72,'SE 1-26 Zika 2019'!AC72)</f>
        <v>0</v>
      </c>
      <c r="AE72" s="168">
        <v>39849</v>
      </c>
    </row>
    <row r="73" spans="1:31">
      <c r="A73" s="34" t="s">
        <v>103</v>
      </c>
      <c r="B73" s="46" t="s">
        <v>37</v>
      </c>
      <c r="C73" s="6"/>
      <c r="D73" s="6"/>
      <c r="E73" s="12"/>
      <c r="F73" s="12"/>
      <c r="G73" s="12"/>
      <c r="H73" s="12"/>
      <c r="I73" s="1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4"/>
      <c r="X73" s="4"/>
      <c r="Y73" s="4"/>
      <c r="Z73" s="4"/>
      <c r="AA73" s="4"/>
      <c r="AB73" s="4"/>
      <c r="AC73" s="32">
        <f t="shared" si="1"/>
        <v>0</v>
      </c>
      <c r="AD73" s="32">
        <f>SUM(AC73,'SE 1-26 Zika 2019'!AC73)</f>
        <v>1</v>
      </c>
      <c r="AE73" s="168">
        <v>23392</v>
      </c>
    </row>
    <row r="74" spans="1:31">
      <c r="A74" s="34" t="s">
        <v>104</v>
      </c>
      <c r="B74" s="46" t="s">
        <v>41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4"/>
      <c r="Y74" s="4"/>
      <c r="Z74" s="4"/>
      <c r="AA74" s="8"/>
      <c r="AB74" s="8"/>
      <c r="AC74" s="32">
        <f t="shared" ref="AC74:AC87" si="2">SUM(C74:AB74)</f>
        <v>0</v>
      </c>
      <c r="AD74" s="32">
        <f>SUM(AC74,'SE 1-26 Zika 2019'!AC74)</f>
        <v>0</v>
      </c>
      <c r="AE74" s="168">
        <v>8589</v>
      </c>
    </row>
    <row r="75" spans="1:31">
      <c r="A75" s="34" t="s">
        <v>105</v>
      </c>
      <c r="B75" s="46" t="s">
        <v>41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8"/>
      <c r="AB75" s="8"/>
      <c r="AC75" s="32">
        <f t="shared" si="2"/>
        <v>0</v>
      </c>
      <c r="AD75" s="32">
        <f>SUM(AC75,'SE 1-26 Zika 2019'!AC75)</f>
        <v>0</v>
      </c>
      <c r="AE75" s="168">
        <v>37361</v>
      </c>
    </row>
    <row r="76" spans="1:31">
      <c r="A76" s="34" t="s">
        <v>106</v>
      </c>
      <c r="B76" s="46" t="s">
        <v>43</v>
      </c>
      <c r="C76" s="8"/>
      <c r="D76" s="8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8"/>
      <c r="T76" s="8"/>
      <c r="U76" s="8"/>
      <c r="V76" s="8"/>
      <c r="W76" s="8"/>
      <c r="X76" s="8"/>
      <c r="Y76" s="8"/>
      <c r="Z76" s="8"/>
      <c r="AA76" s="8"/>
      <c r="AB76" s="8"/>
      <c r="AC76" s="32">
        <f t="shared" si="2"/>
        <v>0</v>
      </c>
      <c r="AD76" s="32">
        <f>SUM(AC76,'SE 1-26 Zika 2019'!AC76)</f>
        <v>0</v>
      </c>
      <c r="AE76" s="168">
        <v>10566</v>
      </c>
    </row>
    <row r="77" spans="1:31">
      <c r="A77" s="34" t="s">
        <v>107</v>
      </c>
      <c r="B77" s="46" t="s">
        <v>39</v>
      </c>
      <c r="C77" s="2"/>
      <c r="D77" s="4"/>
      <c r="E77" s="4"/>
      <c r="F77" s="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/>
      <c r="AC77" s="32">
        <f t="shared" si="2"/>
        <v>0</v>
      </c>
      <c r="AD77" s="32">
        <f>SUM(AC77,'SE 1-26 Zika 2019'!AC77)</f>
        <v>0</v>
      </c>
      <c r="AE77" s="168">
        <v>128542</v>
      </c>
    </row>
    <row r="78" spans="1:31">
      <c r="A78" s="34" t="s">
        <v>108</v>
      </c>
      <c r="B78" s="46" t="s">
        <v>41</v>
      </c>
      <c r="C78" s="2"/>
      <c r="D78" s="4"/>
      <c r="E78" s="6"/>
      <c r="F78" s="6"/>
      <c r="G78" s="6"/>
      <c r="H78" s="6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4"/>
      <c r="Y78" s="4"/>
      <c r="Z78" s="4"/>
      <c r="AA78" s="8"/>
      <c r="AB78" s="8"/>
      <c r="AC78" s="32">
        <f t="shared" si="2"/>
        <v>0</v>
      </c>
      <c r="AD78" s="32">
        <f>SUM(AC78,'SE 1-26 Zika 2019'!AC78)</f>
        <v>0</v>
      </c>
      <c r="AE78" s="168">
        <v>12318</v>
      </c>
    </row>
    <row r="79" spans="1:31">
      <c r="A79" s="34" t="s">
        <v>109</v>
      </c>
      <c r="B79" s="46" t="s">
        <v>37</v>
      </c>
      <c r="C79" s="23"/>
      <c r="D79" s="2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23"/>
      <c r="Z79" s="4"/>
      <c r="AA79" s="4"/>
      <c r="AB79" s="4"/>
      <c r="AC79" s="32">
        <f t="shared" si="2"/>
        <v>0</v>
      </c>
      <c r="AD79" s="32">
        <f>SUM(AC79,'SE 1-26 Zika 2019'!AC79)</f>
        <v>3</v>
      </c>
      <c r="AE79" s="168">
        <v>507598</v>
      </c>
    </row>
    <row r="80" spans="1:31">
      <c r="A80" s="34" t="s">
        <v>110</v>
      </c>
      <c r="B80" s="46" t="s">
        <v>41</v>
      </c>
      <c r="C80" s="2"/>
      <c r="D80" s="4"/>
      <c r="E80" s="6"/>
      <c r="F80" s="6"/>
      <c r="G80" s="6"/>
      <c r="H80" s="6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4"/>
      <c r="Y80" s="4"/>
      <c r="Z80" s="4"/>
      <c r="AA80" s="8"/>
      <c r="AB80" s="8"/>
      <c r="AC80" s="32">
        <f t="shared" si="2"/>
        <v>0</v>
      </c>
      <c r="AD80" s="32">
        <f>SUM(AC80,'SE 1-26 Zika 2019'!AC80)</f>
        <v>0</v>
      </c>
      <c r="AE80" s="168">
        <v>29449</v>
      </c>
    </row>
    <row r="81" spans="1:31">
      <c r="A81" s="34" t="s">
        <v>111</v>
      </c>
      <c r="B81" s="46" t="s">
        <v>43</v>
      </c>
      <c r="C81" s="8"/>
      <c r="D81" s="8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8"/>
      <c r="T81" s="8"/>
      <c r="U81" s="8"/>
      <c r="V81" s="8"/>
      <c r="W81" s="8"/>
      <c r="X81" s="8"/>
      <c r="Y81" s="8"/>
      <c r="Z81" s="8"/>
      <c r="AA81" s="8"/>
      <c r="AB81" s="8"/>
      <c r="AC81" s="32">
        <f t="shared" si="2"/>
        <v>0</v>
      </c>
      <c r="AD81" s="32">
        <f>SUM(AC81,'SE 1-26 Zika 2019'!AC81)</f>
        <v>0</v>
      </c>
      <c r="AE81" s="168">
        <v>21207</v>
      </c>
    </row>
    <row r="82" spans="1:31">
      <c r="A82" s="34" t="s">
        <v>112</v>
      </c>
      <c r="B82" s="46" t="s">
        <v>37</v>
      </c>
      <c r="C82" s="6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32">
        <f t="shared" si="2"/>
        <v>0</v>
      </c>
      <c r="AD82" s="32">
        <f>SUM(AC82,'SE 1-26 Zika 2019'!AC82)</f>
        <v>0</v>
      </c>
      <c r="AE82" s="168">
        <v>24800</v>
      </c>
    </row>
    <row r="83" spans="1:31">
      <c r="A83" s="34" t="s">
        <v>113</v>
      </c>
      <c r="B83" s="46" t="s">
        <v>37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32">
        <f t="shared" si="2"/>
        <v>0</v>
      </c>
      <c r="AD83" s="32">
        <f>SUM(AC83,'SE 1-26 Zika 2019'!AC83)</f>
        <v>0</v>
      </c>
      <c r="AE83" s="168">
        <v>76954</v>
      </c>
    </row>
    <row r="84" spans="1:31">
      <c r="A84" s="34" t="s">
        <v>114</v>
      </c>
      <c r="B84" s="46" t="s">
        <v>39</v>
      </c>
      <c r="C84" s="2"/>
      <c r="D84" s="4"/>
      <c r="E84" s="4"/>
      <c r="F84" s="4"/>
      <c r="G84" s="4"/>
      <c r="H84" s="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4"/>
      <c r="W84" s="4"/>
      <c r="X84" s="4"/>
      <c r="Y84" s="4"/>
      <c r="Z84" s="4"/>
      <c r="AA84" s="4"/>
      <c r="AB84" s="4"/>
      <c r="AC84" s="32">
        <f t="shared" si="2"/>
        <v>0</v>
      </c>
      <c r="AD84" s="32">
        <f>SUM(AC84,'SE 1-26 Zika 2019'!AC84)</f>
        <v>2</v>
      </c>
      <c r="AE84" s="168">
        <v>9171</v>
      </c>
    </row>
    <row r="85" spans="1:31">
      <c r="A85" s="34" t="s">
        <v>115</v>
      </c>
      <c r="B85" s="46" t="s">
        <v>41</v>
      </c>
      <c r="C85" s="2"/>
      <c r="D85" s="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4"/>
      <c r="Y85" s="4"/>
      <c r="Z85" s="4"/>
      <c r="AA85" s="8"/>
      <c r="AB85" s="4"/>
      <c r="AC85" s="32">
        <f t="shared" si="2"/>
        <v>0</v>
      </c>
      <c r="AD85" s="32">
        <f>SUM(AC85,'SE 1-26 Zika 2019'!AC85)</f>
        <v>0</v>
      </c>
      <c r="AE85" s="168">
        <v>14087</v>
      </c>
    </row>
    <row r="86" spans="1:31">
      <c r="A86" s="34" t="s">
        <v>116</v>
      </c>
      <c r="B86" s="46" t="s">
        <v>37</v>
      </c>
      <c r="C86" s="4"/>
      <c r="D86" s="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32">
        <f t="shared" si="2"/>
        <v>0</v>
      </c>
      <c r="AD86" s="32">
        <f>SUM(AC86,'SE 1-26 Zika 2019'!AC86)</f>
        <v>4</v>
      </c>
      <c r="AE86" s="168">
        <v>486208</v>
      </c>
    </row>
    <row r="87" spans="1:31" ht="15.75" thickBot="1">
      <c r="A87" s="36" t="s">
        <v>117</v>
      </c>
      <c r="B87" s="48" t="s">
        <v>37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24"/>
      <c r="Z87" s="24"/>
      <c r="AA87" s="24"/>
      <c r="AB87" s="24"/>
      <c r="AC87" s="32">
        <f t="shared" si="2"/>
        <v>0</v>
      </c>
      <c r="AD87" s="32">
        <f>SUM(AC87,'SE 1-26 Zika 2019'!AC87)</f>
        <v>3</v>
      </c>
      <c r="AE87" s="168">
        <v>358267</v>
      </c>
    </row>
    <row r="88" spans="1:31" ht="15.75" thickBot="1">
      <c r="A88" s="37" t="s">
        <v>0</v>
      </c>
      <c r="B88" s="156"/>
      <c r="C88" s="177">
        <f>SUM(C10:C87)</f>
        <v>0</v>
      </c>
      <c r="D88" s="25">
        <f>SUM(D10:D87)</f>
        <v>0</v>
      </c>
      <c r="E88" s="25">
        <f t="shared" ref="E88:AB88" si="3">SUM(E10:E87)</f>
        <v>0</v>
      </c>
      <c r="F88" s="25">
        <f t="shared" si="3"/>
        <v>0</v>
      </c>
      <c r="G88" s="25">
        <f t="shared" si="3"/>
        <v>0</v>
      </c>
      <c r="H88" s="25">
        <f t="shared" si="3"/>
        <v>0</v>
      </c>
      <c r="I88" s="25">
        <f t="shared" si="3"/>
        <v>0</v>
      </c>
      <c r="J88" s="25">
        <f t="shared" si="3"/>
        <v>0</v>
      </c>
      <c r="K88" s="25">
        <f t="shared" si="3"/>
        <v>0</v>
      </c>
      <c r="L88" s="25">
        <f t="shared" si="3"/>
        <v>0</v>
      </c>
      <c r="M88" s="25">
        <f t="shared" si="3"/>
        <v>0</v>
      </c>
      <c r="N88" s="25">
        <f>SUM(N10:N87)</f>
        <v>0</v>
      </c>
      <c r="O88" s="25">
        <f t="shared" si="3"/>
        <v>0</v>
      </c>
      <c r="P88" s="25">
        <f t="shared" si="3"/>
        <v>0</v>
      </c>
      <c r="Q88" s="25">
        <f t="shared" si="3"/>
        <v>0</v>
      </c>
      <c r="R88" s="25">
        <f t="shared" si="3"/>
        <v>0</v>
      </c>
      <c r="S88" s="25">
        <f t="shared" si="3"/>
        <v>0</v>
      </c>
      <c r="T88" s="25">
        <f t="shared" si="3"/>
        <v>0</v>
      </c>
      <c r="U88" s="25">
        <f t="shared" si="3"/>
        <v>0</v>
      </c>
      <c r="V88" s="25">
        <f t="shared" si="3"/>
        <v>0</v>
      </c>
      <c r="W88" s="25">
        <f t="shared" si="3"/>
        <v>0</v>
      </c>
      <c r="X88" s="25">
        <f t="shared" si="3"/>
        <v>0</v>
      </c>
      <c r="Y88" s="25">
        <f t="shared" si="3"/>
        <v>0</v>
      </c>
      <c r="Z88" s="25">
        <f t="shared" si="3"/>
        <v>0</v>
      </c>
      <c r="AA88" s="25">
        <f t="shared" si="3"/>
        <v>0</v>
      </c>
      <c r="AB88" s="155">
        <f t="shared" si="3"/>
        <v>0</v>
      </c>
      <c r="AC88" s="153">
        <f>SUM(C88:AB88)</f>
        <v>0</v>
      </c>
      <c r="AD88" s="32">
        <f>SUM(AC88,'SE 1-26 Zika 2019'!AC88)</f>
        <v>25</v>
      </c>
      <c r="AE88" s="26">
        <f>SUM(AE10:AE87)</f>
        <v>3972388</v>
      </c>
    </row>
    <row r="89" spans="1:31" ht="15.75" thickBot="1">
      <c r="A89" s="38" t="s">
        <v>118</v>
      </c>
      <c r="B89" s="39"/>
      <c r="C89" s="236">
        <f>SUM(C88:G88)</f>
        <v>0</v>
      </c>
      <c r="D89" s="237"/>
      <c r="E89" s="237"/>
      <c r="F89" s="237"/>
      <c r="G89" s="237"/>
      <c r="H89" s="221">
        <f>SUM(H88:K88)</f>
        <v>0</v>
      </c>
      <c r="I89" s="222"/>
      <c r="J89" s="222"/>
      <c r="K89" s="223"/>
      <c r="L89" s="221">
        <f>SUM(L88:O88)</f>
        <v>0</v>
      </c>
      <c r="M89" s="222"/>
      <c r="N89" s="222"/>
      <c r="O89" s="223"/>
      <c r="P89" s="254">
        <f>SUM(P88:T88)</f>
        <v>0</v>
      </c>
      <c r="Q89" s="234"/>
      <c r="R89" s="234"/>
      <c r="S89" s="234"/>
      <c r="T89" s="235"/>
      <c r="U89" s="221">
        <f>SUM(U88:X88)</f>
        <v>0</v>
      </c>
      <c r="V89" s="222"/>
      <c r="W89" s="222"/>
      <c r="X89" s="223"/>
      <c r="Y89" s="221">
        <f>SUM(Y88:AB88)</f>
        <v>0</v>
      </c>
      <c r="Z89" s="222"/>
      <c r="AA89" s="222"/>
      <c r="AB89" s="223"/>
      <c r="AC89" s="136"/>
      <c r="AD89" s="26"/>
      <c r="AE89" s="26"/>
    </row>
    <row r="90" spans="1:31">
      <c r="A90" s="231" t="s">
        <v>119</v>
      </c>
      <c r="B90" s="231"/>
      <c r="C90" s="231"/>
      <c r="D90" s="231"/>
      <c r="E90" s="231"/>
      <c r="F90" s="231"/>
      <c r="G90" s="231"/>
      <c r="H90" s="40"/>
      <c r="I90" s="232" t="s">
        <v>120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</row>
    <row r="91" spans="1:31">
      <c r="A91" s="41" t="s">
        <v>121</v>
      </c>
      <c r="B91" s="224">
        <f ca="1">TODAY()</f>
        <v>43489</v>
      </c>
      <c r="C91" s="224"/>
      <c r="D91" s="225"/>
      <c r="E91" s="226"/>
      <c r="F91" s="226"/>
      <c r="G91" s="226"/>
      <c r="H91" s="226"/>
      <c r="I91" s="226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27"/>
      <c r="B92" s="227"/>
      <c r="C92" s="227"/>
      <c r="D92" s="227"/>
      <c r="E92" s="227"/>
      <c r="F92" s="227"/>
      <c r="G92" s="227"/>
      <c r="H92" s="227"/>
      <c r="I92" s="227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A90:G90"/>
    <mergeCell ref="I90:AE90"/>
    <mergeCell ref="B91:C91"/>
    <mergeCell ref="D91:I91"/>
    <mergeCell ref="A92:I92"/>
    <mergeCell ref="A1:AE1"/>
    <mergeCell ref="A2:AE2"/>
    <mergeCell ref="A3:AE3"/>
    <mergeCell ref="A4:AE4"/>
    <mergeCell ref="A5:AE5"/>
    <mergeCell ref="Y89:AB89"/>
    <mergeCell ref="A6:AE6"/>
    <mergeCell ref="AC8:AC9"/>
    <mergeCell ref="AD7:AE7"/>
    <mergeCell ref="A8:A9"/>
    <mergeCell ref="AD8:AD9"/>
    <mergeCell ref="AE8:AE9"/>
    <mergeCell ref="A7:K7"/>
    <mergeCell ref="W7:AA7"/>
    <mergeCell ref="B8:B9"/>
    <mergeCell ref="C8:AA8"/>
    <mergeCell ref="C89:G89"/>
    <mergeCell ref="H89:K89"/>
    <mergeCell ref="L89:O89"/>
    <mergeCell ref="P89:T89"/>
    <mergeCell ref="U89:X8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99"/>
  <sheetViews>
    <sheetView topLeftCell="A2" zoomScale="90" zoomScaleNormal="90" workbookViewId="0">
      <selection activeCell="B10" sqref="B10"/>
    </sheetView>
  </sheetViews>
  <sheetFormatPr defaultRowHeight="15"/>
  <cols>
    <col min="1" max="1" width="25.7109375" customWidth="1"/>
    <col min="2" max="28" width="5.7109375" customWidth="1"/>
    <col min="29" max="29" width="7.7109375" customWidth="1"/>
    <col min="30" max="30" width="9.7109375" customWidth="1"/>
  </cols>
  <sheetData>
    <row r="1" spans="1:30" ht="15.75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30" ht="15.75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</row>
    <row r="3" spans="1:30" ht="15.75">
      <c r="A3" s="239" t="s">
        <v>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</row>
    <row r="4" spans="1:30" ht="15.7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ht="15.75">
      <c r="A5" s="240" t="s">
        <v>166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</row>
    <row r="6" spans="1:30" ht="15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</row>
    <row r="7" spans="1:30" ht="16.5" thickBot="1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43" t="s">
        <v>6</v>
      </c>
      <c r="X7" s="243"/>
      <c r="Y7" s="243"/>
      <c r="Z7" s="243"/>
      <c r="AA7" s="243"/>
      <c r="AB7" s="28"/>
      <c r="AC7" s="244">
        <f ca="1">TODAY()</f>
        <v>43489</v>
      </c>
      <c r="AD7" s="244"/>
    </row>
    <row r="8" spans="1:30" ht="34.5" customHeight="1">
      <c r="A8" s="245" t="s">
        <v>7</v>
      </c>
      <c r="B8" s="228" t="s">
        <v>1</v>
      </c>
      <c r="C8" s="230" t="s">
        <v>8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58"/>
      <c r="AC8" s="247" t="s">
        <v>9</v>
      </c>
      <c r="AD8" s="249" t="s">
        <v>122</v>
      </c>
    </row>
    <row r="9" spans="1:30" ht="15.75" thickBot="1">
      <c r="A9" s="246"/>
      <c r="B9" s="229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48"/>
      <c r="AD9" s="250"/>
    </row>
    <row r="10" spans="1:30">
      <c r="A10" s="31" t="s">
        <v>36</v>
      </c>
      <c r="B10" s="44" t="s">
        <v>37</v>
      </c>
      <c r="C10" s="1">
        <v>0</v>
      </c>
      <c r="D10" s="1">
        <v>0</v>
      </c>
      <c r="E10" s="1"/>
      <c r="F10" s="1"/>
      <c r="G10" s="1"/>
      <c r="H10" s="11"/>
      <c r="I10" s="11"/>
      <c r="J10" s="11"/>
      <c r="K10" s="11"/>
      <c r="L10" s="1"/>
      <c r="M10" s="1"/>
      <c r="N10" s="1"/>
      <c r="O10" s="1"/>
      <c r="P10" s="1"/>
      <c r="Q10" s="1"/>
      <c r="R10" s="1"/>
      <c r="S10" s="1"/>
      <c r="T10" s="1"/>
      <c r="U10" s="173"/>
      <c r="V10" s="1"/>
      <c r="W10" s="1"/>
      <c r="X10" s="1"/>
      <c r="Y10" s="1"/>
      <c r="Z10" s="1"/>
      <c r="AA10" s="1"/>
      <c r="AB10" s="1"/>
      <c r="AC10" s="32">
        <f>SUM(C10:AB10)</f>
        <v>0</v>
      </c>
      <c r="AD10" s="168">
        <v>30720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32">
        <f t="shared" ref="AC11:AC74" si="0">SUM(C11:AB11)</f>
        <v>0</v>
      </c>
      <c r="AD11" s="168">
        <v>11131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9"/>
      <c r="V12" s="6"/>
      <c r="W12" s="6"/>
      <c r="X12" s="4"/>
      <c r="Y12" s="4"/>
      <c r="Z12" s="4"/>
      <c r="AA12" s="4"/>
      <c r="AB12" s="4"/>
      <c r="AC12" s="32">
        <f t="shared" si="0"/>
        <v>0</v>
      </c>
      <c r="AD12" s="168">
        <v>9653</v>
      </c>
    </row>
    <row r="13" spans="1:30">
      <c r="A13" s="34" t="s">
        <v>42</v>
      </c>
      <c r="B13" s="46" t="s">
        <v>43</v>
      </c>
      <c r="C13" s="7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2"/>
      <c r="U13" s="8"/>
      <c r="V13" s="7"/>
      <c r="W13" s="8"/>
      <c r="X13" s="8"/>
      <c r="Y13" s="8"/>
      <c r="Z13" s="8"/>
      <c r="AA13" s="8"/>
      <c r="AB13" s="8"/>
      <c r="AC13" s="32">
        <f t="shared" si="0"/>
        <v>0</v>
      </c>
      <c r="AD13" s="168">
        <v>30568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"/>
      <c r="U14" s="8"/>
      <c r="V14" s="7"/>
      <c r="W14" s="8"/>
      <c r="X14" s="8"/>
      <c r="Y14" s="8"/>
      <c r="Z14" s="8"/>
      <c r="AA14" s="8"/>
      <c r="AB14" s="8"/>
      <c r="AC14" s="32">
        <f t="shared" si="0"/>
        <v>0</v>
      </c>
      <c r="AD14" s="168">
        <v>14566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"/>
      <c r="R15" s="6"/>
      <c r="S15" s="4"/>
      <c r="T15" s="6"/>
      <c r="U15" s="6"/>
      <c r="V15" s="6"/>
      <c r="W15" s="6"/>
      <c r="X15" s="4"/>
      <c r="Y15" s="4"/>
      <c r="Z15" s="4"/>
      <c r="AA15" s="4"/>
      <c r="AB15" s="4"/>
      <c r="AC15" s="32">
        <f t="shared" si="0"/>
        <v>0</v>
      </c>
      <c r="AD15" s="168">
        <v>7798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2"/>
      <c r="U16" s="8"/>
      <c r="V16" s="7"/>
      <c r="W16" s="8"/>
      <c r="X16" s="8"/>
      <c r="Y16" s="8"/>
      <c r="Z16" s="8"/>
      <c r="AA16" s="8"/>
      <c r="AB16" s="8"/>
      <c r="AC16" s="32">
        <f t="shared" si="0"/>
        <v>0</v>
      </c>
      <c r="AD16" s="168">
        <v>28736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2"/>
      <c r="U17" s="8"/>
      <c r="V17" s="7"/>
      <c r="W17" s="8"/>
      <c r="X17" s="8"/>
      <c r="Y17" s="8"/>
      <c r="Z17" s="8"/>
      <c r="AA17" s="8"/>
      <c r="AB17" s="8"/>
      <c r="AC17" s="32">
        <f t="shared" si="0"/>
        <v>0</v>
      </c>
      <c r="AD17" s="168">
        <v>7580</v>
      </c>
    </row>
    <row r="18" spans="1:30">
      <c r="A18" s="34" t="s">
        <v>48</v>
      </c>
      <c r="B18" s="46" t="s">
        <v>41</v>
      </c>
      <c r="C18" s="2">
        <v>0</v>
      </c>
      <c r="D18" s="4">
        <v>0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  <c r="S18" s="4"/>
      <c r="T18" s="6"/>
      <c r="U18" s="6"/>
      <c r="V18" s="6"/>
      <c r="W18" s="6"/>
      <c r="X18" s="4"/>
      <c r="Y18" s="4"/>
      <c r="Z18" s="4"/>
      <c r="AA18" s="4"/>
      <c r="AB18" s="4"/>
      <c r="AC18" s="32">
        <f t="shared" si="0"/>
        <v>0</v>
      </c>
      <c r="AD18" s="168">
        <v>99305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2"/>
      <c r="U19" s="8"/>
      <c r="V19" s="7"/>
      <c r="W19" s="8"/>
      <c r="X19" s="8"/>
      <c r="Y19" s="8"/>
      <c r="Z19" s="8"/>
      <c r="AA19" s="8"/>
      <c r="AB19" s="8"/>
      <c r="AC19" s="32">
        <f t="shared" si="0"/>
        <v>0</v>
      </c>
      <c r="AD19" s="168">
        <v>11765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/>
      <c r="R20" s="6"/>
      <c r="S20" s="4"/>
      <c r="T20" s="6"/>
      <c r="U20" s="139"/>
      <c r="V20" s="6"/>
      <c r="W20" s="6"/>
      <c r="X20" s="4"/>
      <c r="Y20" s="4"/>
      <c r="Z20" s="4"/>
      <c r="AA20" s="4"/>
      <c r="AB20" s="4"/>
      <c r="AC20" s="32">
        <f t="shared" si="0"/>
        <v>0</v>
      </c>
      <c r="AD20" s="168">
        <v>30862</v>
      </c>
    </row>
    <row r="21" spans="1:30">
      <c r="A21" s="34" t="s">
        <v>51</v>
      </c>
      <c r="B21" s="46" t="s">
        <v>39</v>
      </c>
      <c r="C21" s="2">
        <v>0</v>
      </c>
      <c r="D21" s="2">
        <v>0</v>
      </c>
      <c r="E21" s="2"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2">
        <f t="shared" si="0"/>
        <v>0</v>
      </c>
      <c r="AD21" s="168">
        <v>44315</v>
      </c>
    </row>
    <row r="22" spans="1:30">
      <c r="A22" s="34" t="s">
        <v>52</v>
      </c>
      <c r="B22" s="46" t="s">
        <v>39</v>
      </c>
      <c r="C22" s="2">
        <v>0</v>
      </c>
      <c r="D22" s="2">
        <v>0</v>
      </c>
      <c r="E22" s="2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32">
        <f t="shared" si="0"/>
        <v>0</v>
      </c>
      <c r="AD22" s="168">
        <v>14982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/>
      <c r="F23" s="8"/>
      <c r="G23" s="8"/>
      <c r="H23" s="9"/>
      <c r="I23" s="9"/>
      <c r="J23" s="8"/>
      <c r="K23" s="9"/>
      <c r="L23" s="8"/>
      <c r="M23" s="8"/>
      <c r="N23" s="9"/>
      <c r="O23" s="9"/>
      <c r="P23" s="9"/>
      <c r="Q23" s="8"/>
      <c r="R23" s="9"/>
      <c r="S23" s="9"/>
      <c r="T23" s="170"/>
      <c r="U23" s="9"/>
      <c r="V23" s="7"/>
      <c r="W23" s="9"/>
      <c r="X23" s="8"/>
      <c r="Y23" s="8"/>
      <c r="Z23" s="8"/>
      <c r="AA23" s="8"/>
      <c r="AB23" s="8"/>
      <c r="AC23" s="32">
        <f t="shared" si="0"/>
        <v>0</v>
      </c>
      <c r="AD23" s="168">
        <v>9910</v>
      </c>
    </row>
    <row r="24" spans="1:30">
      <c r="A24" s="34" t="s">
        <v>54</v>
      </c>
      <c r="B24" s="46" t="s">
        <v>37</v>
      </c>
      <c r="C24" s="4">
        <v>0</v>
      </c>
      <c r="D24" s="4">
        <v>0</v>
      </c>
      <c r="E24" s="4"/>
      <c r="F24" s="4"/>
      <c r="G24" s="4"/>
      <c r="H24" s="11"/>
      <c r="I24" s="11"/>
      <c r="J24" s="11"/>
      <c r="K24" s="11"/>
      <c r="L24" s="11"/>
      <c r="M24" s="11"/>
      <c r="N24" s="11"/>
      <c r="O24" s="11"/>
      <c r="P24" s="4"/>
      <c r="Q24" s="4"/>
      <c r="R24" s="4"/>
      <c r="S24" s="4"/>
      <c r="T24" s="4"/>
      <c r="U24" s="4"/>
      <c r="V24" s="4"/>
      <c r="W24" s="1"/>
      <c r="X24" s="1"/>
      <c r="Y24" s="1"/>
      <c r="Z24" s="1"/>
      <c r="AA24" s="1"/>
      <c r="AB24" s="12"/>
      <c r="AC24" s="32">
        <f t="shared" si="0"/>
        <v>0</v>
      </c>
      <c r="AD24" s="168">
        <v>12381</v>
      </c>
    </row>
    <row r="25" spans="1:30">
      <c r="A25" s="34" t="s">
        <v>55</v>
      </c>
      <c r="B25" s="46" t="s">
        <v>43</v>
      </c>
      <c r="C25" s="7">
        <v>0</v>
      </c>
      <c r="D25" s="8">
        <v>0</v>
      </c>
      <c r="E25" s="8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2"/>
      <c r="U25" s="8"/>
      <c r="V25" s="7"/>
      <c r="W25" s="8"/>
      <c r="X25" s="8"/>
      <c r="Y25" s="8"/>
      <c r="Z25" s="8"/>
      <c r="AA25" s="8"/>
      <c r="AB25" s="8"/>
      <c r="AC25" s="32">
        <f t="shared" si="0"/>
        <v>0</v>
      </c>
      <c r="AD25" s="168">
        <v>207324</v>
      </c>
    </row>
    <row r="26" spans="1:30">
      <c r="A26" s="35" t="s">
        <v>56</v>
      </c>
      <c r="B26" s="47" t="s">
        <v>37</v>
      </c>
      <c r="C26" s="23">
        <v>0</v>
      </c>
      <c r="D26" s="23"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2"/>
      <c r="Q26" s="12"/>
      <c r="R26" s="12"/>
      <c r="S26" s="12"/>
      <c r="T26" s="12"/>
      <c r="U26" s="12"/>
      <c r="V26" s="12"/>
      <c r="W26" s="1"/>
      <c r="X26" s="1"/>
      <c r="Y26" s="1"/>
      <c r="Z26" s="1"/>
      <c r="AA26" s="1"/>
      <c r="AB26" s="12"/>
      <c r="AC26" s="32">
        <f t="shared" si="0"/>
        <v>0</v>
      </c>
      <c r="AD26" s="168">
        <v>378603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2"/>
      <c r="U27" s="8"/>
      <c r="V27" s="7"/>
      <c r="W27" s="8"/>
      <c r="X27" s="8"/>
      <c r="Y27" s="8"/>
      <c r="Z27" s="8"/>
      <c r="AA27" s="8"/>
      <c r="AB27" s="8"/>
      <c r="AC27" s="32">
        <f t="shared" si="0"/>
        <v>0</v>
      </c>
      <c r="AD27" s="168">
        <v>37317</v>
      </c>
    </row>
    <row r="28" spans="1:30">
      <c r="A28" s="34" t="s">
        <v>58</v>
      </c>
      <c r="B28" s="46" t="s">
        <v>41</v>
      </c>
      <c r="C28" s="2">
        <v>0</v>
      </c>
      <c r="D28" s="4">
        <v>0</v>
      </c>
      <c r="E28" s="6"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4"/>
      <c r="R28" s="6"/>
      <c r="S28" s="4"/>
      <c r="T28" s="6"/>
      <c r="U28" s="139"/>
      <c r="V28" s="6"/>
      <c r="W28" s="6"/>
      <c r="X28" s="4"/>
      <c r="Y28" s="4"/>
      <c r="Z28" s="4"/>
      <c r="AA28" s="4"/>
      <c r="AB28" s="4"/>
      <c r="AC28" s="32">
        <f t="shared" si="0"/>
        <v>0</v>
      </c>
      <c r="AD28" s="168">
        <v>121580</v>
      </c>
    </row>
    <row r="29" spans="1:30">
      <c r="A29" s="34" t="s">
        <v>59</v>
      </c>
      <c r="B29" s="46" t="s">
        <v>39</v>
      </c>
      <c r="C29" s="2">
        <v>0</v>
      </c>
      <c r="D29" s="2">
        <v>0</v>
      </c>
      <c r="E29" s="2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2">
        <f t="shared" si="0"/>
        <v>0</v>
      </c>
      <c r="AD29" s="168">
        <v>30849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0"/>
      <c r="V30" s="4"/>
      <c r="W30" s="1"/>
      <c r="X30" s="1"/>
      <c r="Y30" s="1"/>
      <c r="Z30" s="1"/>
      <c r="AA30" s="1"/>
      <c r="AB30" s="12"/>
      <c r="AC30" s="32">
        <f>SUM(C30:AB30)</f>
        <v>0</v>
      </c>
      <c r="AD30" s="168">
        <v>12638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>
        <v>0</v>
      </c>
      <c r="F31" s="14"/>
      <c r="G31" s="8"/>
      <c r="H31" s="15"/>
      <c r="I31" s="15"/>
      <c r="J31" s="8"/>
      <c r="K31" s="15"/>
      <c r="L31" s="8"/>
      <c r="M31" s="8"/>
      <c r="N31" s="15"/>
      <c r="O31" s="15"/>
      <c r="P31" s="15"/>
      <c r="Q31" s="8"/>
      <c r="R31" s="15"/>
      <c r="S31" s="15"/>
      <c r="T31" s="19"/>
      <c r="U31" s="8"/>
      <c r="V31" s="7"/>
      <c r="W31" s="15"/>
      <c r="X31" s="8"/>
      <c r="Y31" s="8"/>
      <c r="Z31" s="8"/>
      <c r="AA31" s="8"/>
      <c r="AB31" s="8"/>
      <c r="AC31" s="32">
        <f t="shared" si="0"/>
        <v>0</v>
      </c>
      <c r="AD31" s="168">
        <v>4338</v>
      </c>
    </row>
    <row r="32" spans="1:30">
      <c r="A32" s="34" t="s">
        <v>62</v>
      </c>
      <c r="B32" s="46" t="s">
        <v>37</v>
      </c>
      <c r="C32" s="162">
        <v>0</v>
      </c>
      <c r="D32" s="162">
        <v>0</v>
      </c>
      <c r="E32" s="162"/>
      <c r="F32" s="4"/>
      <c r="G32" s="162"/>
      <c r="H32" s="162"/>
      <c r="I32" s="162"/>
      <c r="J32" s="162"/>
      <c r="K32" s="162"/>
      <c r="L32" s="162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32">
        <f t="shared" si="0"/>
        <v>0</v>
      </c>
      <c r="AD32" s="168">
        <v>33711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/>
      <c r="G33" s="8"/>
      <c r="H33" s="15"/>
      <c r="I33" s="15"/>
      <c r="J33" s="8"/>
      <c r="K33" s="15"/>
      <c r="L33" s="8"/>
      <c r="M33" s="8"/>
      <c r="N33" s="15"/>
      <c r="O33" s="15"/>
      <c r="P33" s="15"/>
      <c r="Q33" s="8"/>
      <c r="R33" s="15"/>
      <c r="S33" s="15"/>
      <c r="T33" s="19"/>
      <c r="U33" s="8"/>
      <c r="V33" s="14"/>
      <c r="W33" s="15"/>
      <c r="X33" s="8"/>
      <c r="Y33" s="15"/>
      <c r="Z33" s="8"/>
      <c r="AA33" s="8"/>
      <c r="AB33" s="8"/>
      <c r="AC33" s="32">
        <f t="shared" si="0"/>
        <v>0</v>
      </c>
      <c r="AD33" s="168">
        <v>6727</v>
      </c>
    </row>
    <row r="34" spans="1:30">
      <c r="A34" s="34" t="s">
        <v>64</v>
      </c>
      <c r="B34" s="46" t="s">
        <v>39</v>
      </c>
      <c r="C34" s="2">
        <v>0</v>
      </c>
      <c r="D34" s="2">
        <v>0</v>
      </c>
      <c r="E34" s="2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32">
        <f t="shared" si="0"/>
        <v>0</v>
      </c>
      <c r="AD34" s="168">
        <v>23014</v>
      </c>
    </row>
    <row r="35" spans="1:30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4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73"/>
      <c r="V35" s="12"/>
      <c r="W35" s="1"/>
      <c r="X35" s="1"/>
      <c r="Y35" s="1"/>
      <c r="Z35" s="1"/>
      <c r="AA35" s="1"/>
      <c r="AB35" s="12"/>
      <c r="AC35" s="32">
        <f t="shared" si="0"/>
        <v>0</v>
      </c>
      <c r="AD35" s="168">
        <v>21061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4"/>
      <c r="R36" s="6"/>
      <c r="S36" s="4"/>
      <c r="T36" s="6"/>
      <c r="U36" s="6"/>
      <c r="V36" s="6"/>
      <c r="W36" s="6"/>
      <c r="X36" s="4"/>
      <c r="Y36" s="4"/>
      <c r="Z36" s="4"/>
      <c r="AA36" s="4"/>
      <c r="AB36" s="4"/>
      <c r="AC36" s="32">
        <f t="shared" si="0"/>
        <v>0</v>
      </c>
      <c r="AD36" s="168">
        <v>12535</v>
      </c>
    </row>
    <row r="37" spans="1:30">
      <c r="A37" s="34" t="s">
        <v>67</v>
      </c>
      <c r="B37" s="46" t="s">
        <v>43</v>
      </c>
      <c r="C37" s="7">
        <v>0</v>
      </c>
      <c r="D37" s="8"/>
      <c r="E37" s="8"/>
      <c r="F37" s="14"/>
      <c r="G37" s="8"/>
      <c r="H37" s="15"/>
      <c r="I37" s="15"/>
      <c r="J37" s="8"/>
      <c r="K37" s="15"/>
      <c r="L37" s="8"/>
      <c r="M37" s="8"/>
      <c r="N37" s="15"/>
      <c r="O37" s="15"/>
      <c r="P37" s="15"/>
      <c r="Q37" s="8"/>
      <c r="R37" s="15"/>
      <c r="S37" s="15"/>
      <c r="T37" s="19"/>
      <c r="U37" s="8"/>
      <c r="V37" s="92"/>
      <c r="W37" s="15"/>
      <c r="X37" s="15"/>
      <c r="Y37" s="15"/>
      <c r="Z37" s="8"/>
      <c r="AA37" s="8"/>
      <c r="AB37" s="8"/>
      <c r="AC37" s="32">
        <f t="shared" si="0"/>
        <v>0</v>
      </c>
      <c r="AD37" s="168">
        <v>30607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32">
        <f t="shared" si="0"/>
        <v>0</v>
      </c>
      <c r="AD38" s="168">
        <v>122982</v>
      </c>
    </row>
    <row r="39" spans="1:30">
      <c r="A39" s="34" t="s">
        <v>69</v>
      </c>
      <c r="B39" s="46" t="s">
        <v>37</v>
      </c>
      <c r="C39" s="12">
        <v>0</v>
      </c>
      <c r="D39" s="12">
        <v>0</v>
      </c>
      <c r="E39" s="12"/>
      <c r="F39" s="4"/>
      <c r="G39" s="12"/>
      <c r="H39" s="12"/>
      <c r="I39" s="12"/>
      <c r="J39" s="12"/>
      <c r="K39" s="12"/>
      <c r="L39" s="12"/>
      <c r="M39" s="4"/>
      <c r="N39" s="4"/>
      <c r="O39" s="4"/>
      <c r="P39" s="4"/>
      <c r="Q39" s="4"/>
      <c r="R39" s="4"/>
      <c r="S39" s="12"/>
      <c r="T39" s="4"/>
      <c r="U39" s="24"/>
      <c r="V39" s="4"/>
      <c r="W39" s="1"/>
      <c r="X39" s="1"/>
      <c r="Y39" s="1"/>
      <c r="Z39" s="1"/>
      <c r="AA39" s="1"/>
      <c r="AB39" s="12"/>
      <c r="AC39" s="32">
        <f t="shared" si="0"/>
        <v>0</v>
      </c>
      <c r="AD39" s="168">
        <v>25732</v>
      </c>
    </row>
    <row r="40" spans="1:30">
      <c r="A40" s="34" t="s">
        <v>70</v>
      </c>
      <c r="B40" s="46" t="s">
        <v>41</v>
      </c>
      <c r="C40" s="2"/>
      <c r="D40" s="4"/>
      <c r="E40" s="6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4"/>
      <c r="R40" s="6"/>
      <c r="S40" s="4"/>
      <c r="T40" s="6"/>
      <c r="U40" s="6"/>
      <c r="V40" s="6"/>
      <c r="W40" s="6"/>
      <c r="X40" s="4"/>
      <c r="Y40" s="4"/>
      <c r="Z40" s="4"/>
      <c r="AA40" s="4"/>
      <c r="AB40" s="4"/>
      <c r="AC40" s="32">
        <f t="shared" si="0"/>
        <v>0</v>
      </c>
      <c r="AD40" s="168">
        <v>12365</v>
      </c>
    </row>
    <row r="41" spans="1:30">
      <c r="A41" s="34" t="s">
        <v>71</v>
      </c>
      <c r="B41" s="46" t="s">
        <v>43</v>
      </c>
      <c r="C41" s="8">
        <v>0</v>
      </c>
      <c r="D41" s="8">
        <v>0</v>
      </c>
      <c r="E41" s="8"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2"/>
      <c r="U41" s="8"/>
      <c r="V41" s="7"/>
      <c r="W41" s="8"/>
      <c r="X41" s="8"/>
      <c r="Y41" s="8"/>
      <c r="Z41" s="8"/>
      <c r="AA41" s="8"/>
      <c r="AB41" s="8"/>
      <c r="AC41" s="32">
        <f t="shared" si="0"/>
        <v>0</v>
      </c>
      <c r="AD41" s="168">
        <v>8919</v>
      </c>
    </row>
    <row r="42" spans="1:30">
      <c r="A42" s="34" t="s">
        <v>72</v>
      </c>
      <c r="B42" s="46" t="s">
        <v>43</v>
      </c>
      <c r="C42" s="143">
        <v>0</v>
      </c>
      <c r="D42" s="8">
        <v>0</v>
      </c>
      <c r="E42" s="8">
        <v>0</v>
      </c>
      <c r="F42" s="14"/>
      <c r="G42" s="15"/>
      <c r="H42" s="15"/>
      <c r="I42" s="15"/>
      <c r="J42" s="15"/>
      <c r="K42" s="15"/>
      <c r="L42" s="8"/>
      <c r="M42" s="8"/>
      <c r="N42" s="15"/>
      <c r="O42" s="15"/>
      <c r="P42" s="15"/>
      <c r="Q42" s="8"/>
      <c r="R42" s="15"/>
      <c r="S42" s="15"/>
      <c r="T42" s="19"/>
      <c r="U42" s="8"/>
      <c r="V42" s="14"/>
      <c r="W42" s="15"/>
      <c r="X42" s="8"/>
      <c r="Y42" s="8"/>
      <c r="Z42" s="8"/>
      <c r="AA42" s="8"/>
      <c r="AB42" s="8"/>
      <c r="AC42" s="32">
        <f t="shared" si="0"/>
        <v>0</v>
      </c>
      <c r="AD42" s="168">
        <v>13745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22"/>
      <c r="U43" s="8"/>
      <c r="V43" s="7"/>
      <c r="W43" s="8"/>
      <c r="X43" s="8"/>
      <c r="Y43" s="8"/>
      <c r="Z43" s="8"/>
      <c r="AA43" s="8"/>
      <c r="AB43" s="8"/>
      <c r="AC43" s="32">
        <f t="shared" si="0"/>
        <v>0</v>
      </c>
      <c r="AD43" s="168">
        <v>13226</v>
      </c>
    </row>
    <row r="44" spans="1:30">
      <c r="A44" s="34" t="s">
        <v>74</v>
      </c>
      <c r="B44" s="46" t="s">
        <v>37</v>
      </c>
      <c r="C44" s="4">
        <v>0</v>
      </c>
      <c r="D44" s="12">
        <v>0</v>
      </c>
      <c r="E44" s="12"/>
      <c r="F44" s="12"/>
      <c r="G44" s="12"/>
      <c r="H44" s="4"/>
      <c r="I44" s="12"/>
      <c r="J44" s="4"/>
      <c r="K44" s="12"/>
      <c r="L44" s="12"/>
      <c r="M44" s="4"/>
      <c r="N44" s="4"/>
      <c r="O44" s="4"/>
      <c r="P44" s="4"/>
      <c r="Q44" s="4"/>
      <c r="R44" s="4"/>
      <c r="S44" s="12"/>
      <c r="T44" s="4"/>
      <c r="U44" s="4"/>
      <c r="V44" s="4"/>
      <c r="W44" s="1"/>
      <c r="X44" s="1"/>
      <c r="Y44" s="1"/>
      <c r="Z44" s="1"/>
      <c r="AA44" s="1"/>
      <c r="AB44" s="12"/>
      <c r="AC44" s="32">
        <f t="shared" si="0"/>
        <v>0</v>
      </c>
      <c r="AD44" s="168">
        <v>14109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22"/>
      <c r="U45" s="8"/>
      <c r="V45" s="7"/>
      <c r="W45" s="8"/>
      <c r="X45" s="8"/>
      <c r="Y45" s="8"/>
      <c r="Z45" s="8"/>
      <c r="AA45" s="8"/>
      <c r="AB45" s="8"/>
      <c r="AC45" s="32">
        <f t="shared" si="0"/>
        <v>0</v>
      </c>
      <c r="AD45" s="168">
        <v>34032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"/>
      <c r="X46" s="1"/>
      <c r="Y46" s="1"/>
      <c r="Z46" s="1"/>
      <c r="AA46" s="1"/>
      <c r="AB46" s="12"/>
      <c r="AC46" s="32">
        <f t="shared" si="0"/>
        <v>0</v>
      </c>
      <c r="AD46" s="168">
        <v>10619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22"/>
      <c r="U47" s="8"/>
      <c r="V47" s="7"/>
      <c r="W47" s="8"/>
      <c r="X47" s="8"/>
      <c r="Y47" s="8"/>
      <c r="Z47" s="8"/>
      <c r="AA47" s="8"/>
      <c r="AB47" s="8"/>
      <c r="AC47" s="32">
        <f t="shared" si="0"/>
        <v>0</v>
      </c>
      <c r="AD47" s="168">
        <v>29030</v>
      </c>
    </row>
    <row r="48" spans="1:30">
      <c r="A48" s="34" t="s">
        <v>78</v>
      </c>
      <c r="B48" s="46" t="s">
        <v>39</v>
      </c>
      <c r="C48" s="2">
        <v>0</v>
      </c>
      <c r="D48" s="2">
        <v>0</v>
      </c>
      <c r="E48" s="2"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32">
        <f t="shared" si="0"/>
        <v>0</v>
      </c>
      <c r="AD48" s="168">
        <v>29904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/>
      <c r="G49" s="15"/>
      <c r="H49" s="15"/>
      <c r="I49" s="15"/>
      <c r="J49" s="15"/>
      <c r="K49" s="15"/>
      <c r="L49" s="8"/>
      <c r="M49" s="8"/>
      <c r="N49" s="15"/>
      <c r="O49" s="8"/>
      <c r="P49" s="8"/>
      <c r="Q49" s="8"/>
      <c r="R49" s="15"/>
      <c r="S49" s="15"/>
      <c r="T49" s="19"/>
      <c r="U49" s="8"/>
      <c r="V49" s="7"/>
      <c r="W49" s="15"/>
      <c r="X49" s="15"/>
      <c r="Y49" s="15"/>
      <c r="Z49" s="8"/>
      <c r="AA49" s="8"/>
      <c r="AB49" s="8"/>
      <c r="AC49" s="32">
        <f>SUM(C49:AB49)</f>
        <v>0</v>
      </c>
      <c r="AD49" s="168">
        <v>11744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4"/>
      <c r="R50" s="6"/>
      <c r="S50" s="4"/>
      <c r="T50" s="6"/>
      <c r="U50" s="6"/>
      <c r="V50" s="6"/>
      <c r="W50" s="6"/>
      <c r="X50" s="4"/>
      <c r="Y50" s="4"/>
      <c r="Z50" s="4"/>
      <c r="AA50" s="4"/>
      <c r="AB50" s="4"/>
      <c r="AC50" s="32">
        <f t="shared" si="0"/>
        <v>0</v>
      </c>
      <c r="AD50" s="168">
        <v>16614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4"/>
      <c r="R51" s="4"/>
      <c r="S51" s="12"/>
      <c r="T51" s="4"/>
      <c r="U51" s="111"/>
      <c r="V51" s="4"/>
      <c r="W51" s="1"/>
      <c r="X51" s="1"/>
      <c r="Y51" s="1"/>
      <c r="Z51" s="1"/>
      <c r="AA51" s="1"/>
      <c r="AB51" s="12"/>
      <c r="AC51" s="32">
        <f t="shared" si="0"/>
        <v>0</v>
      </c>
      <c r="AD51" s="168">
        <v>10961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4"/>
      <c r="R52" s="6"/>
      <c r="S52" s="4"/>
      <c r="T52" s="6"/>
      <c r="U52" s="6"/>
      <c r="V52" s="6"/>
      <c r="W52" s="6"/>
      <c r="X52" s="4"/>
      <c r="Y52" s="4"/>
      <c r="Z52" s="4"/>
      <c r="AA52" s="4"/>
      <c r="AB52" s="4"/>
      <c r="AC52" s="32">
        <f t="shared" si="0"/>
        <v>0</v>
      </c>
      <c r="AD52" s="168">
        <v>170364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4"/>
      <c r="R53" s="6"/>
      <c r="S53" s="4"/>
      <c r="T53" s="6"/>
      <c r="U53" s="6"/>
      <c r="V53" s="6"/>
      <c r="W53" s="6"/>
      <c r="X53" s="4"/>
      <c r="Y53" s="4"/>
      <c r="Z53" s="4"/>
      <c r="AA53" s="4"/>
      <c r="AB53" s="4"/>
      <c r="AC53" s="32">
        <f t="shared" si="0"/>
        <v>0</v>
      </c>
      <c r="AD53" s="168">
        <v>15194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/>
      <c r="G54" s="15"/>
      <c r="H54" s="15"/>
      <c r="I54" s="15"/>
      <c r="J54" s="15"/>
      <c r="K54" s="15"/>
      <c r="L54" s="8"/>
      <c r="M54" s="8"/>
      <c r="N54" s="15"/>
      <c r="O54" s="8"/>
      <c r="P54" s="8"/>
      <c r="Q54" s="8"/>
      <c r="R54" s="15"/>
      <c r="S54" s="15"/>
      <c r="T54" s="19"/>
      <c r="U54" s="8"/>
      <c r="V54" s="7"/>
      <c r="W54" s="15"/>
      <c r="X54" s="15"/>
      <c r="Y54" s="8"/>
      <c r="Z54" s="8"/>
      <c r="AA54" s="8"/>
      <c r="AB54" s="8"/>
      <c r="AC54" s="32">
        <f t="shared" si="0"/>
        <v>0</v>
      </c>
      <c r="AD54" s="168">
        <v>38108</v>
      </c>
    </row>
    <row r="55" spans="1:30">
      <c r="A55" s="34" t="s">
        <v>85</v>
      </c>
      <c r="B55" s="46" t="s">
        <v>37</v>
      </c>
      <c r="C55" s="4">
        <v>0</v>
      </c>
      <c r="D55" s="4">
        <v>0</v>
      </c>
      <c r="E55" s="4">
        <v>0</v>
      </c>
      <c r="F55" s="12"/>
      <c r="G55" s="12"/>
      <c r="H55" s="4"/>
      <c r="I55" s="12"/>
      <c r="J55" s="4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69"/>
      <c r="V55" s="12"/>
      <c r="W55" s="1"/>
      <c r="X55" s="1"/>
      <c r="Y55" s="1"/>
      <c r="Z55" s="1"/>
      <c r="AA55" s="1"/>
      <c r="AB55" s="12"/>
      <c r="AC55" s="32">
        <f t="shared" si="0"/>
        <v>0</v>
      </c>
      <c r="AD55" s="168">
        <v>16464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4"/>
      <c r="R56" s="6"/>
      <c r="S56" s="4"/>
      <c r="T56" s="6"/>
      <c r="U56" s="6"/>
      <c r="V56" s="6"/>
      <c r="W56" s="6"/>
      <c r="X56" s="4"/>
      <c r="Y56" s="4"/>
      <c r="Z56" s="4"/>
      <c r="AA56" s="4"/>
      <c r="AB56" s="4"/>
      <c r="AC56" s="32">
        <f t="shared" si="0"/>
        <v>0</v>
      </c>
      <c r="AD56" s="168">
        <v>12700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/>
      <c r="G57" s="15"/>
      <c r="H57" s="15"/>
      <c r="I57" s="15"/>
      <c r="J57" s="15"/>
      <c r="K57" s="15"/>
      <c r="L57" s="8"/>
      <c r="M57" s="8"/>
      <c r="N57" s="15"/>
      <c r="O57" s="8"/>
      <c r="P57" s="8"/>
      <c r="Q57" s="8"/>
      <c r="R57" s="15"/>
      <c r="S57" s="15"/>
      <c r="T57" s="19"/>
      <c r="U57" s="8"/>
      <c r="V57" s="7"/>
      <c r="W57" s="17"/>
      <c r="X57" s="15"/>
      <c r="Y57" s="17"/>
      <c r="Z57" s="8"/>
      <c r="AA57" s="8"/>
      <c r="AB57" s="8"/>
      <c r="AC57" s="32">
        <f>SUM(C57:AB57)</f>
        <v>0</v>
      </c>
      <c r="AD57" s="168">
        <v>26191</v>
      </c>
    </row>
    <row r="58" spans="1:30">
      <c r="A58" s="34" t="s">
        <v>88</v>
      </c>
      <c r="B58" s="46" t="s">
        <v>39</v>
      </c>
      <c r="C58" s="2">
        <v>0</v>
      </c>
      <c r="D58" s="2">
        <v>0</v>
      </c>
      <c r="E58" s="2"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2">
        <f t="shared" si="0"/>
        <v>0</v>
      </c>
      <c r="AD58" s="168">
        <v>18770</v>
      </c>
    </row>
    <row r="59" spans="1:30">
      <c r="A59" s="34" t="s">
        <v>89</v>
      </c>
      <c r="B59" s="46" t="s">
        <v>39</v>
      </c>
      <c r="C59" s="2">
        <v>0</v>
      </c>
      <c r="D59" s="2">
        <v>0</v>
      </c>
      <c r="E59" s="2"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2">
        <f t="shared" si="0"/>
        <v>0</v>
      </c>
      <c r="AD59" s="168">
        <v>5552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/>
      <c r="G60" s="15"/>
      <c r="H60" s="15"/>
      <c r="I60" s="15"/>
      <c r="J60" s="15"/>
      <c r="K60" s="15"/>
      <c r="L60" s="8"/>
      <c r="M60" s="8"/>
      <c r="N60" s="15"/>
      <c r="O60" s="8"/>
      <c r="P60" s="8"/>
      <c r="Q60" s="8"/>
      <c r="R60" s="15"/>
      <c r="S60" s="15"/>
      <c r="T60" s="19"/>
      <c r="U60" s="8"/>
      <c r="V60" s="7"/>
      <c r="W60" s="15"/>
      <c r="X60" s="15"/>
      <c r="Y60" s="15"/>
      <c r="Z60" s="8"/>
      <c r="AA60" s="8"/>
      <c r="AB60" s="8"/>
      <c r="AC60" s="32">
        <f t="shared" si="0"/>
        <v>0</v>
      </c>
      <c r="AD60" s="168">
        <v>17613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/>
      <c r="G61" s="15"/>
      <c r="H61" s="15"/>
      <c r="I61" s="15"/>
      <c r="J61" s="15"/>
      <c r="K61" s="15"/>
      <c r="L61" s="8"/>
      <c r="M61" s="8"/>
      <c r="N61" s="15"/>
      <c r="O61" s="8"/>
      <c r="P61" s="8"/>
      <c r="Q61" s="8"/>
      <c r="R61" s="15"/>
      <c r="S61" s="15"/>
      <c r="T61" s="19"/>
      <c r="U61" s="8"/>
      <c r="V61" s="7"/>
      <c r="W61" s="15"/>
      <c r="X61" s="15"/>
      <c r="Y61" s="15"/>
      <c r="Z61" s="8"/>
      <c r="AA61" s="8"/>
      <c r="AB61" s="8"/>
      <c r="AC61" s="32">
        <f t="shared" si="0"/>
        <v>0</v>
      </c>
      <c r="AD61" s="168">
        <v>15370</v>
      </c>
    </row>
    <row r="62" spans="1:30">
      <c r="A62" s="34" t="s">
        <v>92</v>
      </c>
      <c r="B62" s="46" t="s">
        <v>39</v>
      </c>
      <c r="C62" s="2">
        <v>0</v>
      </c>
      <c r="D62" s="2">
        <v>0</v>
      </c>
      <c r="E62" s="2"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2">
        <f t="shared" si="0"/>
        <v>0</v>
      </c>
      <c r="AD62" s="168">
        <v>49780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4"/>
      <c r="R63" s="6"/>
      <c r="S63" s="4"/>
      <c r="T63" s="6"/>
      <c r="U63" s="172"/>
      <c r="V63" s="6"/>
      <c r="W63" s="6"/>
      <c r="X63" s="4"/>
      <c r="Y63" s="4"/>
      <c r="Z63" s="4"/>
      <c r="AA63" s="4"/>
      <c r="AB63" s="4"/>
      <c r="AC63" s="32">
        <f t="shared" si="0"/>
        <v>0</v>
      </c>
      <c r="AD63" s="168">
        <v>23059</v>
      </c>
    </row>
    <row r="64" spans="1:30">
      <c r="A64" s="34" t="s">
        <v>94</v>
      </c>
      <c r="B64" s="46" t="s">
        <v>39</v>
      </c>
      <c r="C64" s="2">
        <v>0</v>
      </c>
      <c r="D64" s="2">
        <v>0</v>
      </c>
      <c r="E64" s="2"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32">
        <f t="shared" si="0"/>
        <v>0</v>
      </c>
      <c r="AD64" s="168">
        <v>25982</v>
      </c>
    </row>
    <row r="65" spans="1:30">
      <c r="A65" s="34" t="s">
        <v>95</v>
      </c>
      <c r="B65" s="46" t="s">
        <v>39</v>
      </c>
      <c r="C65" s="2">
        <v>0</v>
      </c>
      <c r="D65" s="2">
        <v>0</v>
      </c>
      <c r="E65" s="2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32">
        <f t="shared" si="0"/>
        <v>0</v>
      </c>
      <c r="AD65" s="168">
        <v>26763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/>
      <c r="G66" s="15"/>
      <c r="H66" s="21"/>
      <c r="I66" s="21"/>
      <c r="J66" s="15"/>
      <c r="K66" s="21"/>
      <c r="L66" s="8"/>
      <c r="M66" s="8"/>
      <c r="N66" s="15"/>
      <c r="O66" s="8"/>
      <c r="P66" s="8"/>
      <c r="Q66" s="8"/>
      <c r="R66" s="15"/>
      <c r="S66" s="15"/>
      <c r="T66" s="19"/>
      <c r="U66" s="8"/>
      <c r="V66" s="7"/>
      <c r="W66" s="15"/>
      <c r="X66" s="15"/>
      <c r="Y66" s="15"/>
      <c r="Z66" s="8"/>
      <c r="AA66" s="8"/>
      <c r="AB66" s="8"/>
      <c r="AC66" s="32">
        <f t="shared" si="0"/>
        <v>0</v>
      </c>
      <c r="AD66" s="168">
        <v>21363</v>
      </c>
    </row>
    <row r="67" spans="1:30">
      <c r="A67" s="34" t="s">
        <v>97</v>
      </c>
      <c r="B67" s="46" t="s">
        <v>39</v>
      </c>
      <c r="C67" s="2">
        <v>0</v>
      </c>
      <c r="D67" s="2">
        <v>0</v>
      </c>
      <c r="E67" s="2"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32">
        <f t="shared" si="0"/>
        <v>0</v>
      </c>
      <c r="AD67" s="168">
        <v>7784</v>
      </c>
    </row>
    <row r="68" spans="1:30">
      <c r="A68" s="34" t="s">
        <v>98</v>
      </c>
      <c r="B68" s="46" t="s">
        <v>43</v>
      </c>
      <c r="C68" s="7"/>
      <c r="D68" s="15"/>
      <c r="E68" s="15"/>
      <c r="F68" s="15"/>
      <c r="G68" s="15"/>
      <c r="H68" s="15"/>
      <c r="I68" s="15"/>
      <c r="J68" s="15"/>
      <c r="K68" s="15"/>
      <c r="L68" s="8"/>
      <c r="M68" s="8"/>
      <c r="N68" s="15"/>
      <c r="O68" s="8"/>
      <c r="P68" s="8"/>
      <c r="Q68" s="8"/>
      <c r="R68" s="15"/>
      <c r="S68" s="15"/>
      <c r="T68" s="19"/>
      <c r="U68" s="8"/>
      <c r="V68" s="7"/>
      <c r="W68" s="15"/>
      <c r="X68" s="15"/>
      <c r="Y68" s="15"/>
      <c r="Z68" s="8"/>
      <c r="AA68" s="8"/>
      <c r="AB68" s="8"/>
      <c r="AC68" s="32">
        <f t="shared" si="0"/>
        <v>0</v>
      </c>
      <c r="AD68" s="168">
        <v>11488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4"/>
      <c r="R69" s="6"/>
      <c r="S69" s="4"/>
      <c r="T69" s="6"/>
      <c r="U69" s="6"/>
      <c r="V69" s="6"/>
      <c r="W69" s="6"/>
      <c r="X69" s="4"/>
      <c r="Y69" s="4"/>
      <c r="Z69" s="4"/>
      <c r="AA69" s="4"/>
      <c r="AB69" s="4"/>
      <c r="AC69" s="32">
        <f t="shared" si="0"/>
        <v>0</v>
      </c>
      <c r="AD69" s="168">
        <v>19009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/>
      <c r="G70" s="15"/>
      <c r="H70" s="15"/>
      <c r="I70" s="15"/>
      <c r="J70" s="15"/>
      <c r="K70" s="15"/>
      <c r="L70" s="8"/>
      <c r="M70" s="8"/>
      <c r="N70" s="15"/>
      <c r="O70" s="8"/>
      <c r="P70" s="8"/>
      <c r="Q70" s="8"/>
      <c r="R70" s="15"/>
      <c r="S70" s="15"/>
      <c r="T70" s="19"/>
      <c r="U70" s="8"/>
      <c r="V70" s="7"/>
      <c r="W70" s="15"/>
      <c r="X70" s="15"/>
      <c r="Y70" s="15"/>
      <c r="Z70" s="8"/>
      <c r="AA70" s="8"/>
      <c r="AB70" s="8"/>
      <c r="AC70" s="32">
        <f t="shared" si="0"/>
        <v>0</v>
      </c>
      <c r="AD70" s="168">
        <v>11618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/>
      <c r="F71" s="12"/>
      <c r="G71" s="12"/>
      <c r="H71" s="4"/>
      <c r="I71" s="12"/>
      <c r="J71" s="4"/>
      <c r="K71" s="12"/>
      <c r="L71" s="4"/>
      <c r="M71" s="4"/>
      <c r="N71" s="4"/>
      <c r="O71" s="4"/>
      <c r="P71" s="4"/>
      <c r="Q71" s="4"/>
      <c r="R71" s="4"/>
      <c r="S71" s="12"/>
      <c r="T71" s="4"/>
      <c r="U71" s="4"/>
      <c r="V71" s="4"/>
      <c r="W71" s="1"/>
      <c r="X71" s="1"/>
      <c r="Y71" s="1"/>
      <c r="Z71" s="1"/>
      <c r="AA71" s="1"/>
      <c r="AB71" s="12"/>
      <c r="AC71" s="32">
        <f t="shared" si="0"/>
        <v>0</v>
      </c>
      <c r="AD71" s="168">
        <v>12300</v>
      </c>
    </row>
    <row r="72" spans="1:30">
      <c r="A72" s="34" t="s">
        <v>102</v>
      </c>
      <c r="B72" s="46" t="s">
        <v>37</v>
      </c>
      <c r="C72" s="12">
        <v>0</v>
      </c>
      <c r="D72" s="12"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"/>
      <c r="X72" s="1"/>
      <c r="Y72" s="1"/>
      <c r="Z72" s="1"/>
      <c r="AA72" s="1"/>
      <c r="AB72" s="12"/>
      <c r="AC72" s="32">
        <f t="shared" si="0"/>
        <v>0</v>
      </c>
      <c r="AD72" s="168">
        <v>39849</v>
      </c>
    </row>
    <row r="73" spans="1:30">
      <c r="A73" s="34" t="s">
        <v>103</v>
      </c>
      <c r="B73" s="46" t="s">
        <v>37</v>
      </c>
      <c r="C73" s="12">
        <v>0</v>
      </c>
      <c r="D73" s="12">
        <v>0</v>
      </c>
      <c r="E73" s="12"/>
      <c r="F73" s="12"/>
      <c r="G73" s="12"/>
      <c r="H73" s="12"/>
      <c r="I73" s="12"/>
      <c r="J73" s="12"/>
      <c r="K73" s="4"/>
      <c r="L73" s="4"/>
      <c r="M73" s="4"/>
      <c r="N73" s="4"/>
      <c r="O73" s="4"/>
      <c r="P73" s="4"/>
      <c r="Q73" s="4"/>
      <c r="R73" s="4"/>
      <c r="S73" s="4"/>
      <c r="T73" s="4"/>
      <c r="U73" s="24"/>
      <c r="V73" s="4"/>
      <c r="W73" s="1"/>
      <c r="X73" s="1"/>
      <c r="Y73" s="1"/>
      <c r="Z73" s="1"/>
      <c r="AA73" s="1"/>
      <c r="AB73" s="12"/>
      <c r="AC73" s="32">
        <f t="shared" si="0"/>
        <v>0</v>
      </c>
      <c r="AD73" s="168">
        <v>23392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4"/>
      <c r="R74" s="6"/>
      <c r="S74" s="4"/>
      <c r="T74" s="6"/>
      <c r="U74" s="6"/>
      <c r="V74" s="6"/>
      <c r="W74" s="6"/>
      <c r="X74" s="4"/>
      <c r="Y74" s="4"/>
      <c r="Z74" s="4"/>
      <c r="AA74" s="4"/>
      <c r="AB74" s="4"/>
      <c r="AC74" s="32">
        <f t="shared" si="0"/>
        <v>0</v>
      </c>
      <c r="AD74" s="168">
        <v>8589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4"/>
      <c r="R75" s="6"/>
      <c r="S75" s="4"/>
      <c r="T75" s="6"/>
      <c r="U75" s="6"/>
      <c r="V75" s="6"/>
      <c r="W75" s="6"/>
      <c r="X75" s="4"/>
      <c r="Y75" s="4"/>
      <c r="Z75" s="4"/>
      <c r="AA75" s="4"/>
      <c r="AB75" s="4"/>
      <c r="AC75" s="32">
        <f t="shared" ref="AC75:AC88" si="1">SUM(C75:AB75)</f>
        <v>0</v>
      </c>
      <c r="AD75" s="168">
        <v>37361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/>
      <c r="G76" s="15"/>
      <c r="H76" s="15"/>
      <c r="I76" s="15"/>
      <c r="J76" s="15"/>
      <c r="K76" s="15"/>
      <c r="L76" s="8"/>
      <c r="M76" s="8"/>
      <c r="N76" s="15"/>
      <c r="O76" s="8"/>
      <c r="P76" s="8"/>
      <c r="Q76" s="8"/>
      <c r="R76" s="15"/>
      <c r="S76" s="15"/>
      <c r="T76" s="19"/>
      <c r="U76" s="8"/>
      <c r="V76" s="7"/>
      <c r="W76" s="15"/>
      <c r="X76" s="15"/>
      <c r="Y76" s="15"/>
      <c r="Z76" s="8"/>
      <c r="AA76" s="8"/>
      <c r="AB76" s="8"/>
      <c r="AC76" s="32">
        <f t="shared" si="1"/>
        <v>0</v>
      </c>
      <c r="AD76" s="168">
        <v>10566</v>
      </c>
    </row>
    <row r="77" spans="1:30">
      <c r="A77" s="34" t="s">
        <v>107</v>
      </c>
      <c r="B77" s="46" t="s">
        <v>39</v>
      </c>
      <c r="C77" s="2">
        <v>0</v>
      </c>
      <c r="D77" s="2">
        <v>0</v>
      </c>
      <c r="E77" s="2"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2">
        <f t="shared" si="1"/>
        <v>0</v>
      </c>
      <c r="AD77" s="168">
        <v>128542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4"/>
      <c r="R78" s="6"/>
      <c r="S78" s="4"/>
      <c r="T78" s="6"/>
      <c r="U78" s="69"/>
      <c r="V78" s="6"/>
      <c r="W78" s="6"/>
      <c r="X78" s="4"/>
      <c r="Y78" s="4"/>
      <c r="Z78" s="4"/>
      <c r="AA78" s="4"/>
      <c r="AB78" s="4"/>
      <c r="AC78" s="32">
        <f t="shared" si="1"/>
        <v>0</v>
      </c>
      <c r="AD78" s="168">
        <v>12318</v>
      </c>
    </row>
    <row r="79" spans="1:30">
      <c r="A79" s="34" t="s">
        <v>109</v>
      </c>
      <c r="B79" s="46" t="s">
        <v>37</v>
      </c>
      <c r="C79" s="12">
        <v>1</v>
      </c>
      <c r="D79" s="12"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23"/>
      <c r="Y79" s="23"/>
      <c r="Z79" s="23"/>
      <c r="AA79" s="23"/>
      <c r="AB79" s="23"/>
      <c r="AC79" s="32">
        <f t="shared" si="1"/>
        <v>1</v>
      </c>
      <c r="AD79" s="168">
        <v>507598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/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4"/>
      <c r="R80" s="6"/>
      <c r="S80" s="4"/>
      <c r="T80" s="6"/>
      <c r="U80" s="6"/>
      <c r="V80" s="6"/>
      <c r="W80" s="6"/>
      <c r="X80" s="4"/>
      <c r="Y80" s="4"/>
      <c r="Z80" s="4"/>
      <c r="AA80" s="4"/>
      <c r="AB80" s="4"/>
      <c r="AC80" s="32">
        <f t="shared" si="1"/>
        <v>0</v>
      </c>
      <c r="AD80" s="168">
        <v>29449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/>
      <c r="G81" s="15"/>
      <c r="H81" s="15"/>
      <c r="I81" s="15"/>
      <c r="J81" s="15"/>
      <c r="K81" s="15"/>
      <c r="L81" s="8"/>
      <c r="M81" s="8"/>
      <c r="N81" s="15"/>
      <c r="O81" s="15"/>
      <c r="P81" s="15"/>
      <c r="Q81" s="15"/>
      <c r="R81" s="15"/>
      <c r="S81" s="15"/>
      <c r="T81" s="19"/>
      <c r="U81" s="8"/>
      <c r="V81" s="14"/>
      <c r="W81" s="15"/>
      <c r="X81" s="15"/>
      <c r="Y81" s="15"/>
      <c r="Z81" s="8"/>
      <c r="AA81" s="8"/>
      <c r="AB81" s="8"/>
      <c r="AC81" s="32">
        <f t="shared" si="1"/>
        <v>0</v>
      </c>
      <c r="AD81" s="168">
        <v>21207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/>
      <c r="F82" s="12"/>
      <c r="G82" s="12"/>
      <c r="H82" s="12"/>
      <c r="I82" s="12"/>
      <c r="J82" s="12"/>
      <c r="K82" s="4"/>
      <c r="L82" s="4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"/>
      <c r="X82" s="1"/>
      <c r="Y82" s="1"/>
      <c r="Z82" s="1"/>
      <c r="AA82" s="1"/>
      <c r="AB82" s="12"/>
      <c r="AC82" s="32">
        <f t="shared" si="1"/>
        <v>0</v>
      </c>
      <c r="AD82" s="168">
        <v>24800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/>
      <c r="G83" s="12"/>
      <c r="H83" s="12"/>
      <c r="I83" s="12"/>
      <c r="J83" s="12"/>
      <c r="K83" s="4"/>
      <c r="L83" s="4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"/>
      <c r="X83" s="1"/>
      <c r="Y83" s="1"/>
      <c r="Z83" s="1"/>
      <c r="AA83" s="1"/>
      <c r="AB83" s="1"/>
      <c r="AC83" s="32">
        <f t="shared" si="1"/>
        <v>0</v>
      </c>
      <c r="AD83" s="168">
        <v>76954</v>
      </c>
    </row>
    <row r="84" spans="1:30">
      <c r="A84" s="34" t="s">
        <v>114</v>
      </c>
      <c r="B84" s="46" t="s">
        <v>39</v>
      </c>
      <c r="C84" s="2">
        <v>0</v>
      </c>
      <c r="D84" s="2">
        <v>0</v>
      </c>
      <c r="E84" s="2"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24"/>
      <c r="V84" s="4"/>
      <c r="W84" s="4"/>
      <c r="X84" s="4"/>
      <c r="Y84" s="4"/>
      <c r="Z84" s="4"/>
      <c r="AA84" s="4"/>
      <c r="AB84" s="4"/>
      <c r="AC84" s="32">
        <f t="shared" si="1"/>
        <v>0</v>
      </c>
      <c r="AD84" s="168">
        <v>9171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4"/>
      <c r="R85" s="6"/>
      <c r="S85" s="4"/>
      <c r="T85" s="6"/>
      <c r="U85" s="6"/>
      <c r="V85" s="4"/>
      <c r="W85" s="6"/>
      <c r="X85" s="4"/>
      <c r="Y85" s="4"/>
      <c r="Z85" s="4"/>
      <c r="AA85" s="4"/>
      <c r="AB85" s="4"/>
      <c r="AC85" s="32">
        <f t="shared" si="1"/>
        <v>0</v>
      </c>
      <c r="AD85" s="168">
        <v>14087</v>
      </c>
    </row>
    <row r="86" spans="1:30">
      <c r="A86" s="34" t="s">
        <v>116</v>
      </c>
      <c r="B86" s="46" t="s">
        <v>37</v>
      </c>
      <c r="C86" s="133">
        <v>2</v>
      </c>
      <c r="D86" s="133">
        <v>0</v>
      </c>
      <c r="E86" s="135">
        <v>0</v>
      </c>
      <c r="F86" s="135"/>
      <c r="G86" s="12"/>
      <c r="H86" s="135"/>
      <c r="I86" s="12"/>
      <c r="J86" s="135"/>
      <c r="K86" s="4"/>
      <c r="L86" s="4"/>
      <c r="M86" s="135"/>
      <c r="N86" s="135"/>
      <c r="O86" s="135"/>
      <c r="P86" s="135"/>
      <c r="Q86" s="135"/>
      <c r="R86" s="135"/>
      <c r="S86" s="135"/>
      <c r="T86" s="135"/>
      <c r="U86" s="174"/>
      <c r="V86" s="135"/>
      <c r="W86" s="1"/>
      <c r="X86" s="135"/>
      <c r="Y86" s="135"/>
      <c r="Z86" s="1"/>
      <c r="AA86" s="1"/>
      <c r="AB86" s="145"/>
      <c r="AC86" s="32">
        <f t="shared" si="1"/>
        <v>2</v>
      </c>
      <c r="AD86" s="168">
        <v>486208</v>
      </c>
    </row>
    <row r="87" spans="1:30" ht="15.75" thickBot="1">
      <c r="A87" s="36" t="s">
        <v>117</v>
      </c>
      <c r="B87" s="48" t="s">
        <v>37</v>
      </c>
      <c r="C87" s="134">
        <v>1</v>
      </c>
      <c r="D87" s="134">
        <v>0</v>
      </c>
      <c r="E87" s="134"/>
      <c r="F87" s="134"/>
      <c r="G87" s="12"/>
      <c r="H87" s="134"/>
      <c r="I87" s="12"/>
      <c r="J87" s="134"/>
      <c r="K87" s="4"/>
      <c r="L87" s="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"/>
      <c r="X87" s="134"/>
      <c r="Y87" s="134"/>
      <c r="Z87" s="1"/>
      <c r="AA87" s="1"/>
      <c r="AB87" s="150"/>
      <c r="AC87" s="32">
        <f t="shared" si="1"/>
        <v>1</v>
      </c>
      <c r="AD87" s="168">
        <v>358267</v>
      </c>
    </row>
    <row r="88" spans="1:30" ht="15.75" thickBot="1">
      <c r="A88" s="37" t="s">
        <v>0</v>
      </c>
      <c r="B88" s="26"/>
      <c r="C88" s="25">
        <f>SUM(C10:C87)</f>
        <v>4</v>
      </c>
      <c r="D88" s="25">
        <f t="shared" ref="D88:AB88" si="2">SUM(D10:D87)</f>
        <v>0</v>
      </c>
      <c r="E88" s="25">
        <f t="shared" si="2"/>
        <v>0</v>
      </c>
      <c r="F88" s="25">
        <f t="shared" si="2"/>
        <v>0</v>
      </c>
      <c r="G88" s="25">
        <f t="shared" si="2"/>
        <v>0</v>
      </c>
      <c r="H88" s="25">
        <f t="shared" si="2"/>
        <v>0</v>
      </c>
      <c r="I88" s="25">
        <f t="shared" si="2"/>
        <v>0</v>
      </c>
      <c r="J88" s="25">
        <f t="shared" si="2"/>
        <v>0</v>
      </c>
      <c r="K88" s="25">
        <f t="shared" si="2"/>
        <v>0</v>
      </c>
      <c r="L88" s="25">
        <f t="shared" si="2"/>
        <v>0</v>
      </c>
      <c r="M88" s="25">
        <f t="shared" si="2"/>
        <v>0</v>
      </c>
      <c r="N88" s="25">
        <f t="shared" si="2"/>
        <v>0</v>
      </c>
      <c r="O88" s="25">
        <f t="shared" si="2"/>
        <v>0</v>
      </c>
      <c r="P88" s="25">
        <f t="shared" si="2"/>
        <v>0</v>
      </c>
      <c r="Q88" s="25">
        <f t="shared" si="2"/>
        <v>0</v>
      </c>
      <c r="R88" s="25">
        <f t="shared" si="2"/>
        <v>0</v>
      </c>
      <c r="S88" s="25">
        <f t="shared" si="2"/>
        <v>0</v>
      </c>
      <c r="T88" s="25">
        <f t="shared" si="2"/>
        <v>0</v>
      </c>
      <c r="U88" s="25">
        <f t="shared" si="2"/>
        <v>0</v>
      </c>
      <c r="V88" s="25">
        <f t="shared" si="2"/>
        <v>0</v>
      </c>
      <c r="W88" s="25">
        <f t="shared" si="2"/>
        <v>0</v>
      </c>
      <c r="X88" s="25">
        <f t="shared" si="2"/>
        <v>0</v>
      </c>
      <c r="Y88" s="25">
        <f t="shared" si="2"/>
        <v>0</v>
      </c>
      <c r="Z88" s="25">
        <f t="shared" si="2"/>
        <v>0</v>
      </c>
      <c r="AA88" s="157">
        <f t="shared" si="2"/>
        <v>0</v>
      </c>
      <c r="AB88" s="158">
        <f t="shared" si="2"/>
        <v>0</v>
      </c>
      <c r="AC88" s="153">
        <f t="shared" si="1"/>
        <v>4</v>
      </c>
      <c r="AD88" s="26">
        <f>SUM(AD10:AD87)</f>
        <v>3972388</v>
      </c>
    </row>
    <row r="89" spans="1:30" ht="15.75" thickBot="1">
      <c r="A89" s="38" t="s">
        <v>118</v>
      </c>
      <c r="B89" s="39"/>
      <c r="C89" s="236">
        <f>SUM(C88:G88)</f>
        <v>4</v>
      </c>
      <c r="D89" s="237"/>
      <c r="E89" s="237"/>
      <c r="F89" s="237"/>
      <c r="G89" s="238"/>
      <c r="H89" s="221">
        <f>SUM(H88:K88)</f>
        <v>0</v>
      </c>
      <c r="I89" s="222"/>
      <c r="J89" s="222"/>
      <c r="K89" s="223"/>
      <c r="L89" s="221">
        <f>SUM(L88:O88)</f>
        <v>0</v>
      </c>
      <c r="M89" s="222"/>
      <c r="N89" s="222"/>
      <c r="O89" s="223"/>
      <c r="P89" s="254">
        <f>SUM(P88:S88)</f>
        <v>0</v>
      </c>
      <c r="Q89" s="234"/>
      <c r="R89" s="234"/>
      <c r="S89" s="235"/>
      <c r="T89" s="221">
        <f>SUM(T88:X88)</f>
        <v>0</v>
      </c>
      <c r="U89" s="222"/>
      <c r="V89" s="222"/>
      <c r="W89" s="222"/>
      <c r="X89" s="223"/>
      <c r="Y89" s="221">
        <f>SUM(Y88:AB88)</f>
        <v>0</v>
      </c>
      <c r="Z89" s="222"/>
      <c r="AA89" s="222"/>
      <c r="AB89" s="223"/>
      <c r="AC89" s="26"/>
      <c r="AD89" s="26"/>
    </row>
    <row r="90" spans="1:30">
      <c r="A90" s="231" t="s">
        <v>119</v>
      </c>
      <c r="B90" s="231"/>
      <c r="C90" s="231"/>
      <c r="D90" s="231"/>
      <c r="E90" s="231"/>
      <c r="F90" s="231"/>
      <c r="G90" s="231"/>
      <c r="H90" s="40"/>
      <c r="I90" s="232" t="s">
        <v>120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</row>
    <row r="91" spans="1:30">
      <c r="A91" s="41" t="s">
        <v>121</v>
      </c>
      <c r="B91" s="224">
        <f ca="1">TODAY()</f>
        <v>43489</v>
      </c>
      <c r="C91" s="224"/>
      <c r="D91" s="225"/>
      <c r="E91" s="226"/>
      <c r="F91" s="226"/>
      <c r="G91" s="226"/>
      <c r="H91" s="226"/>
      <c r="I91" s="226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27"/>
      <c r="B92" s="227"/>
      <c r="C92" s="227"/>
      <c r="D92" s="227"/>
      <c r="E92" s="227"/>
      <c r="F92" s="227"/>
      <c r="G92" s="227"/>
      <c r="H92" s="227"/>
      <c r="I92" s="227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 ht="21" customHeight="1">
      <c r="A93" s="51"/>
      <c r="B93" s="51"/>
      <c r="C93" s="51"/>
      <c r="D93" s="51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>
      <c r="A94" s="49" t="s">
        <v>126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 t="s">
        <v>165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B96" s="50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11" ht="15.75">
      <c r="A97" s="49" t="s">
        <v>164</v>
      </c>
      <c r="I97" s="42"/>
      <c r="K97" s="52"/>
    </row>
    <row r="98" spans="1:11" ht="15.75">
      <c r="A98" s="49" t="s">
        <v>125</v>
      </c>
      <c r="I98" s="42"/>
      <c r="K98" s="52"/>
    </row>
    <row r="99" spans="1:11">
      <c r="A99" s="49" t="s">
        <v>124</v>
      </c>
    </row>
  </sheetData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  <mergeCell ref="L89:O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99"/>
  <sheetViews>
    <sheetView zoomScale="90" zoomScaleNormal="90" workbookViewId="0">
      <selection activeCell="AE10" sqref="AE1:AE1048576"/>
    </sheetView>
  </sheetViews>
  <sheetFormatPr defaultRowHeight="15"/>
  <cols>
    <col min="1" max="1" width="25.7109375" customWidth="1"/>
    <col min="2" max="28" width="5.7109375" customWidth="1"/>
    <col min="29" max="29" width="11.42578125" customWidth="1"/>
    <col min="30" max="30" width="7.7109375" customWidth="1"/>
    <col min="31" max="31" width="9.7109375" customWidth="1"/>
  </cols>
  <sheetData>
    <row r="1" spans="1:31" ht="15.75">
      <c r="A1" s="239" t="s">
        <v>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1" ht="15.75">
      <c r="A2" s="239" t="s">
        <v>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</row>
    <row r="3" spans="1:31" ht="15.75">
      <c r="A3" s="239" t="s">
        <v>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</row>
    <row r="4" spans="1:31" ht="15.7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</row>
    <row r="5" spans="1:31" ht="15.75">
      <c r="A5" s="240" t="s">
        <v>166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</row>
    <row r="6" spans="1:31" ht="15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</row>
    <row r="7" spans="1:31" ht="16.5" thickBot="1">
      <c r="A7" s="242" t="s">
        <v>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43" t="s">
        <v>6</v>
      </c>
      <c r="X7" s="243"/>
      <c r="Y7" s="243"/>
      <c r="Z7" s="243"/>
      <c r="AA7" s="243"/>
      <c r="AB7" s="137"/>
      <c r="AC7" s="137"/>
      <c r="AD7" s="244">
        <f ca="1">TODAY()</f>
        <v>43489</v>
      </c>
      <c r="AE7" s="244"/>
    </row>
    <row r="8" spans="1:31" ht="36" customHeight="1" thickBot="1">
      <c r="A8" s="245" t="s">
        <v>7</v>
      </c>
      <c r="B8" s="228" t="s">
        <v>1</v>
      </c>
      <c r="C8" s="255" t="s">
        <v>8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160"/>
      <c r="AC8" s="247" t="s">
        <v>162</v>
      </c>
      <c r="AD8" s="247" t="s">
        <v>9</v>
      </c>
      <c r="AE8" s="249" t="s">
        <v>122</v>
      </c>
    </row>
    <row r="9" spans="1:31" ht="15.75" customHeight="1" thickBot="1">
      <c r="A9" s="246"/>
      <c r="B9" s="229"/>
      <c r="C9" s="154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51"/>
      <c r="AD9" s="248"/>
      <c r="AE9" s="250"/>
    </row>
    <row r="10" spans="1:31" ht="15" customHeight="1">
      <c r="A10" s="31" t="s">
        <v>36</v>
      </c>
      <c r="B10" s="152" t="s">
        <v>37</v>
      </c>
      <c r="C10" s="165"/>
      <c r="D10" s="166"/>
      <c r="E10" s="166"/>
      <c r="F10" s="166"/>
      <c r="G10" s="166"/>
      <c r="H10" s="166"/>
      <c r="I10" s="166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7"/>
      <c r="Z10" s="167"/>
      <c r="AA10" s="167"/>
      <c r="AB10" s="167"/>
      <c r="AC10" s="32">
        <f>SUM(C10:AB10)</f>
        <v>0</v>
      </c>
      <c r="AD10" s="32">
        <f>SUM(AC10,'SE 1-26 Gestantes 2019'!AC10)</f>
        <v>0</v>
      </c>
      <c r="AE10" s="168">
        <v>30720</v>
      </c>
    </row>
    <row r="11" spans="1:31" ht="15" customHeight="1">
      <c r="A11" s="33" t="s">
        <v>38</v>
      </c>
      <c r="B11" s="45" t="s">
        <v>39</v>
      </c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4"/>
      <c r="S11" s="4"/>
      <c r="T11" s="4"/>
      <c r="U11" s="4"/>
      <c r="V11" s="4"/>
      <c r="W11" s="4"/>
      <c r="X11" s="4"/>
      <c r="Y11" s="4"/>
      <c r="Z11" s="4"/>
      <c r="AA11" s="4"/>
      <c r="AB11" s="140"/>
      <c r="AC11" s="32">
        <f t="shared" ref="AC11:AC41" si="0">SUM(D11:AB11)</f>
        <v>0</v>
      </c>
      <c r="AD11" s="32">
        <f>SUM(AC11,'SE 1-26 Gestantes 2019'!AC11)</f>
        <v>0</v>
      </c>
      <c r="AE11" s="168">
        <v>11131</v>
      </c>
    </row>
    <row r="12" spans="1:31" ht="15" customHeight="1">
      <c r="A12" s="33" t="s">
        <v>40</v>
      </c>
      <c r="B12" s="45" t="s">
        <v>41</v>
      </c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6"/>
      <c r="S12" s="6"/>
      <c r="T12" s="6"/>
      <c r="U12" s="6"/>
      <c r="V12" s="6"/>
      <c r="W12" s="6"/>
      <c r="X12" s="6"/>
      <c r="Y12" s="4"/>
      <c r="Z12" s="4"/>
      <c r="AA12" s="4"/>
      <c r="AB12" s="140"/>
      <c r="AC12" s="32">
        <f t="shared" si="0"/>
        <v>0</v>
      </c>
      <c r="AD12" s="32">
        <f>SUM(AC12,'SE 1-26 Gestantes 2019'!AC12)</f>
        <v>0</v>
      </c>
      <c r="AE12" s="168">
        <v>9653</v>
      </c>
    </row>
    <row r="13" spans="1:31" ht="15" customHeight="1">
      <c r="A13" s="34" t="s">
        <v>42</v>
      </c>
      <c r="B13" s="45" t="s">
        <v>43</v>
      </c>
      <c r="C13" s="4"/>
      <c r="D13" s="11"/>
      <c r="E13" s="11"/>
      <c r="F13" s="11"/>
      <c r="G13" s="11"/>
      <c r="H13" s="1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"/>
      <c r="Z13" s="3"/>
      <c r="AA13" s="3"/>
      <c r="AB13" s="140"/>
      <c r="AC13" s="32">
        <f t="shared" si="0"/>
        <v>0</v>
      </c>
      <c r="AD13" s="32">
        <f>SUM(AC13,'SE 1-26 Gestantes 2019'!AC13)</f>
        <v>0</v>
      </c>
      <c r="AE13" s="168">
        <v>30568</v>
      </c>
    </row>
    <row r="14" spans="1:31" ht="15" customHeight="1">
      <c r="A14" s="34" t="s">
        <v>44</v>
      </c>
      <c r="B14" s="45" t="s">
        <v>43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3"/>
      <c r="Z14" s="3"/>
      <c r="AA14" s="3"/>
      <c r="AB14" s="140"/>
      <c r="AC14" s="32">
        <f t="shared" si="0"/>
        <v>0</v>
      </c>
      <c r="AD14" s="32">
        <f>SUM(AC14,'SE 1-26 Gestantes 2019'!AC14)</f>
        <v>0</v>
      </c>
      <c r="AE14" s="168">
        <v>14566</v>
      </c>
    </row>
    <row r="15" spans="1:31" ht="15" customHeight="1">
      <c r="A15" s="34" t="s">
        <v>45</v>
      </c>
      <c r="B15" s="45" t="s">
        <v>41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6"/>
      <c r="S15" s="4"/>
      <c r="T15" s="4"/>
      <c r="U15" s="4"/>
      <c r="V15" s="4"/>
      <c r="W15" s="4"/>
      <c r="X15" s="4"/>
      <c r="Y15" s="4"/>
      <c r="Z15" s="4"/>
      <c r="AA15" s="4"/>
      <c r="AB15" s="140"/>
      <c r="AC15" s="32">
        <f t="shared" si="0"/>
        <v>0</v>
      </c>
      <c r="AD15" s="32">
        <f>SUM(AC15,'SE 1-26 Gestantes 2019'!AC15)</f>
        <v>0</v>
      </c>
      <c r="AE15" s="168">
        <v>7798</v>
      </c>
    </row>
    <row r="16" spans="1:31" ht="15" customHeight="1">
      <c r="A16" s="34" t="s">
        <v>46</v>
      </c>
      <c r="B16" s="45" t="s">
        <v>43</v>
      </c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6"/>
      <c r="U16" s="6"/>
      <c r="V16" s="6"/>
      <c r="W16" s="6"/>
      <c r="X16" s="6"/>
      <c r="Y16" s="3"/>
      <c r="Z16" s="3"/>
      <c r="AA16" s="3"/>
      <c r="AB16" s="140"/>
      <c r="AC16" s="32">
        <f t="shared" si="0"/>
        <v>0</v>
      </c>
      <c r="AD16" s="32">
        <f>SUM(AC16,'SE 1-26 Gestantes 2019'!AC16)</f>
        <v>0</v>
      </c>
      <c r="AE16" s="168">
        <v>28736</v>
      </c>
    </row>
    <row r="17" spans="1:31" ht="15" customHeight="1">
      <c r="A17" s="34" t="s">
        <v>47</v>
      </c>
      <c r="B17" s="45" t="s">
        <v>43</v>
      </c>
      <c r="C17" s="4"/>
      <c r="D17" s="11"/>
      <c r="E17" s="11"/>
      <c r="F17" s="11"/>
      <c r="G17" s="11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"/>
      <c r="Z17" s="3"/>
      <c r="AA17" s="3"/>
      <c r="AB17" s="140"/>
      <c r="AC17" s="32">
        <f t="shared" si="0"/>
        <v>0</v>
      </c>
      <c r="AD17" s="32">
        <f>SUM(AC17,'SE 1-26 Gestantes 2019'!AC17)</f>
        <v>0</v>
      </c>
      <c r="AE17" s="168">
        <v>7580</v>
      </c>
    </row>
    <row r="18" spans="1:31" ht="15" customHeight="1">
      <c r="A18" s="34" t="s">
        <v>48</v>
      </c>
      <c r="B18" s="45" t="s">
        <v>41</v>
      </c>
      <c r="C18" s="4"/>
      <c r="D18" s="11"/>
      <c r="E18" s="11"/>
      <c r="F18" s="11"/>
      <c r="G18" s="11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40"/>
      <c r="AC18" s="32">
        <f t="shared" si="0"/>
        <v>0</v>
      </c>
      <c r="AD18" s="32">
        <f>SUM(AC18,'SE 1-26 Gestantes 2019'!AC18)</f>
        <v>0</v>
      </c>
      <c r="AE18" s="168">
        <v>99305</v>
      </c>
    </row>
    <row r="19" spans="1:31" ht="15" customHeight="1">
      <c r="A19" s="34" t="s">
        <v>49</v>
      </c>
      <c r="B19" s="45" t="s">
        <v>43</v>
      </c>
      <c r="C19" s="4"/>
      <c r="D19" s="11"/>
      <c r="E19" s="11"/>
      <c r="F19" s="11"/>
      <c r="G19" s="11"/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3"/>
      <c r="Z19" s="3"/>
      <c r="AA19" s="3"/>
      <c r="AB19" s="140"/>
      <c r="AC19" s="32">
        <f t="shared" si="0"/>
        <v>0</v>
      </c>
      <c r="AD19" s="32">
        <f>SUM(AC19,'SE 1-26 Gestantes 2019'!AC19)</f>
        <v>0</v>
      </c>
      <c r="AE19" s="168">
        <v>11765</v>
      </c>
    </row>
    <row r="20" spans="1:31" ht="15" customHeight="1">
      <c r="A20" s="34" t="s">
        <v>50</v>
      </c>
      <c r="B20" s="45" t="s">
        <v>41</v>
      </c>
      <c r="C20" s="6"/>
      <c r="D20" s="11"/>
      <c r="E20" s="11"/>
      <c r="F20" s="11"/>
      <c r="G20" s="11"/>
      <c r="H20" s="1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4"/>
      <c r="Z20" s="4"/>
      <c r="AA20" s="4"/>
      <c r="AB20" s="140"/>
      <c r="AC20" s="32">
        <f t="shared" si="0"/>
        <v>0</v>
      </c>
      <c r="AD20" s="32">
        <f>SUM(AC20,'SE 1-26 Gestantes 2019'!AC20)</f>
        <v>0</v>
      </c>
      <c r="AE20" s="168">
        <v>30862</v>
      </c>
    </row>
    <row r="21" spans="1:31" ht="15" customHeight="1">
      <c r="A21" s="34" t="s">
        <v>51</v>
      </c>
      <c r="B21" s="45" t="s">
        <v>39</v>
      </c>
      <c r="C21" s="6"/>
      <c r="D21" s="11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4"/>
      <c r="S21" s="4"/>
      <c r="T21" s="4"/>
      <c r="U21" s="4"/>
      <c r="V21" s="4"/>
      <c r="W21" s="4"/>
      <c r="X21" s="4"/>
      <c r="Y21" s="4"/>
      <c r="Z21" s="4"/>
      <c r="AA21" s="4"/>
      <c r="AB21" s="140"/>
      <c r="AC21" s="32">
        <f t="shared" si="0"/>
        <v>0</v>
      </c>
      <c r="AD21" s="32">
        <f>SUM(AC21,'SE 1-26 Gestantes 2019'!AC21)</f>
        <v>0</v>
      </c>
      <c r="AE21" s="168">
        <v>44315</v>
      </c>
    </row>
    <row r="22" spans="1:31" ht="15" customHeight="1">
      <c r="A22" s="34" t="s">
        <v>52</v>
      </c>
      <c r="B22" s="45" t="s">
        <v>39</v>
      </c>
      <c r="C22" s="4"/>
      <c r="D22" s="11"/>
      <c r="E22" s="11"/>
      <c r="F22" s="11"/>
      <c r="G22" s="11"/>
      <c r="H22" s="11"/>
      <c r="I22" s="4"/>
      <c r="J22" s="12"/>
      <c r="K22" s="12"/>
      <c r="L22" s="12"/>
      <c r="M22" s="12"/>
      <c r="N22" s="12"/>
      <c r="O22" s="12"/>
      <c r="P22" s="12"/>
      <c r="Q22" s="12"/>
      <c r="R22" s="4"/>
      <c r="S22" s="4"/>
      <c r="T22" s="4"/>
      <c r="U22" s="4"/>
      <c r="V22" s="4"/>
      <c r="W22" s="4"/>
      <c r="X22" s="4"/>
      <c r="Y22" s="4"/>
      <c r="Z22" s="4"/>
      <c r="AA22" s="4"/>
      <c r="AB22" s="140"/>
      <c r="AC22" s="32">
        <f t="shared" si="0"/>
        <v>0</v>
      </c>
      <c r="AD22" s="32">
        <f>SUM(AC22,'SE 1-26 Gestantes 2019'!AC22)</f>
        <v>0</v>
      </c>
      <c r="AE22" s="168">
        <v>14982</v>
      </c>
    </row>
    <row r="23" spans="1:31" ht="15" customHeight="1">
      <c r="A23" s="34" t="s">
        <v>53</v>
      </c>
      <c r="B23" s="45" t="s">
        <v>43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"/>
      <c r="Z23" s="3"/>
      <c r="AA23" s="3"/>
      <c r="AB23" s="140"/>
      <c r="AC23" s="32">
        <f t="shared" si="0"/>
        <v>0</v>
      </c>
      <c r="AD23" s="32">
        <f>SUM(AC23,'SE 1-26 Gestantes 2019'!AC23)</f>
        <v>0</v>
      </c>
      <c r="AE23" s="168">
        <v>9910</v>
      </c>
    </row>
    <row r="24" spans="1:31" ht="15" customHeight="1">
      <c r="A24" s="34" t="s">
        <v>54</v>
      </c>
      <c r="B24" s="45" t="s">
        <v>37</v>
      </c>
      <c r="C24" s="6"/>
      <c r="D24" s="11"/>
      <c r="E24" s="11"/>
      <c r="F24" s="11"/>
      <c r="G24" s="11"/>
      <c r="H24" s="1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4"/>
      <c r="X24" s="4"/>
      <c r="Y24" s="6"/>
      <c r="Z24" s="6"/>
      <c r="AA24" s="4"/>
      <c r="AB24" s="4"/>
      <c r="AC24" s="32">
        <f>SUM(C24:AB24)</f>
        <v>0</v>
      </c>
      <c r="AD24" s="32">
        <f>SUM(AC24,'SE 1-26 Gestantes 2019'!AC24)</f>
        <v>0</v>
      </c>
      <c r="AE24" s="168">
        <v>12381</v>
      </c>
    </row>
    <row r="25" spans="1:31" ht="15" customHeight="1">
      <c r="A25" s="34" t="s">
        <v>55</v>
      </c>
      <c r="B25" s="45" t="s">
        <v>43</v>
      </c>
      <c r="C25" s="18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2"/>
      <c r="U25" s="12"/>
      <c r="V25" s="12"/>
      <c r="W25" s="12"/>
      <c r="X25" s="12"/>
      <c r="Y25" s="3"/>
      <c r="Z25" s="3"/>
      <c r="AA25" s="3"/>
      <c r="AB25" s="140"/>
      <c r="AC25" s="32">
        <f t="shared" si="0"/>
        <v>0</v>
      </c>
      <c r="AD25" s="32">
        <f>SUM(AC25,'SE 1-26 Gestantes 2019'!AC25)</f>
        <v>0</v>
      </c>
      <c r="AE25" s="168">
        <v>207324</v>
      </c>
    </row>
    <row r="26" spans="1:31" ht="15" customHeight="1">
      <c r="A26" s="35" t="s">
        <v>56</v>
      </c>
      <c r="B26" s="45" t="s">
        <v>37</v>
      </c>
      <c r="C26" s="6"/>
      <c r="D26" s="23"/>
      <c r="E26" s="12"/>
      <c r="F26" s="12"/>
      <c r="G26" s="12"/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32">
        <f>SUM(C26:AB26)</f>
        <v>0</v>
      </c>
      <c r="AD26" s="32">
        <f>SUM(AC26,'SE 1-26 Gestantes 2019'!AC26)</f>
        <v>0</v>
      </c>
      <c r="AE26" s="168">
        <v>378603</v>
      </c>
    </row>
    <row r="27" spans="1:31" ht="15" customHeight="1">
      <c r="A27" s="34" t="s">
        <v>57</v>
      </c>
      <c r="B27" s="45" t="s">
        <v>43</v>
      </c>
      <c r="C27" s="6"/>
      <c r="D27" s="23"/>
      <c r="E27" s="12"/>
      <c r="F27" s="12"/>
      <c r="G27" s="12"/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4"/>
      <c r="X27" s="4"/>
      <c r="Y27" s="3"/>
      <c r="Z27" s="3"/>
      <c r="AA27" s="3"/>
      <c r="AB27" s="140"/>
      <c r="AC27" s="32">
        <f t="shared" si="0"/>
        <v>0</v>
      </c>
      <c r="AD27" s="32">
        <f>SUM(AC27,'SE 1-26 Gestantes 2019'!AC27)</f>
        <v>0</v>
      </c>
      <c r="AE27" s="168">
        <v>37317</v>
      </c>
    </row>
    <row r="28" spans="1:31" ht="15" customHeight="1">
      <c r="A28" s="34" t="s">
        <v>58</v>
      </c>
      <c r="B28" s="45" t="s">
        <v>41</v>
      </c>
      <c r="C28" s="6"/>
      <c r="D28" s="23"/>
      <c r="E28" s="12"/>
      <c r="F28" s="12"/>
      <c r="G28" s="12"/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4"/>
      <c r="Z28" s="4"/>
      <c r="AA28" s="4"/>
      <c r="AB28" s="140"/>
      <c r="AC28" s="32">
        <f t="shared" si="0"/>
        <v>0</v>
      </c>
      <c r="AD28" s="32">
        <f>SUM(AC28,'SE 1-26 Gestantes 2019'!AC28)</f>
        <v>0</v>
      </c>
      <c r="AE28" s="168">
        <v>121580</v>
      </c>
    </row>
    <row r="29" spans="1:31" ht="15" customHeight="1">
      <c r="A29" s="34" t="s">
        <v>59</v>
      </c>
      <c r="B29" s="45" t="s">
        <v>39</v>
      </c>
      <c r="C29" s="18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39"/>
      <c r="U29" s="139"/>
      <c r="V29" s="139"/>
      <c r="W29" s="139"/>
      <c r="X29" s="139"/>
      <c r="Y29" s="4"/>
      <c r="Z29" s="4"/>
      <c r="AA29" s="4"/>
      <c r="AB29" s="140"/>
      <c r="AC29" s="32">
        <f t="shared" si="0"/>
        <v>0</v>
      </c>
      <c r="AD29" s="32">
        <f>SUM(AC29,'SE 1-26 Gestantes 2019'!AC29)</f>
        <v>0</v>
      </c>
      <c r="AE29" s="168">
        <v>30849</v>
      </c>
    </row>
    <row r="30" spans="1:31" ht="15" customHeight="1">
      <c r="A30" s="34" t="s">
        <v>60</v>
      </c>
      <c r="B30" s="45" t="s">
        <v>37</v>
      </c>
      <c r="C30" s="4"/>
      <c r="D30" s="11"/>
      <c r="E30" s="11"/>
      <c r="F30" s="11"/>
      <c r="G30" s="11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"/>
      <c r="Y30" s="6"/>
      <c r="Z30" s="6"/>
      <c r="AA30" s="4"/>
      <c r="AB30" s="4"/>
      <c r="AC30" s="32">
        <f>SUM(C30:AB30)</f>
        <v>0</v>
      </c>
      <c r="AD30" s="32">
        <f>SUM(AC30,'SE 1-26 Gestantes 2019'!AC30)</f>
        <v>0</v>
      </c>
      <c r="AE30" s="168">
        <v>12638</v>
      </c>
    </row>
    <row r="31" spans="1:31" ht="15" customHeight="1">
      <c r="A31" s="34" t="s">
        <v>61</v>
      </c>
      <c r="B31" s="45" t="s">
        <v>43</v>
      </c>
      <c r="C31" s="161"/>
      <c r="D31" s="161"/>
      <c r="E31" s="161"/>
      <c r="F31" s="161"/>
      <c r="G31" s="161"/>
      <c r="H31" s="161"/>
      <c r="I31" s="161"/>
      <c r="J31" s="161"/>
      <c r="K31" s="3"/>
      <c r="L31" s="3"/>
      <c r="M31" s="3"/>
      <c r="N31" s="3"/>
      <c r="O31" s="3"/>
      <c r="P31" s="3"/>
      <c r="Q31" s="69"/>
      <c r="R31" s="69"/>
      <c r="S31" s="3"/>
      <c r="T31" s="3"/>
      <c r="U31" s="3"/>
      <c r="V31" s="3"/>
      <c r="W31" s="3"/>
      <c r="X31" s="3"/>
      <c r="Y31" s="3"/>
      <c r="Z31" s="3"/>
      <c r="AA31" s="3"/>
      <c r="AB31" s="140"/>
      <c r="AC31" s="32">
        <f t="shared" si="0"/>
        <v>0</v>
      </c>
      <c r="AD31" s="32">
        <f>SUM(AC31,'SE 1-26 Gestantes 2019'!AC31)</f>
        <v>0</v>
      </c>
      <c r="AE31" s="168">
        <v>4338</v>
      </c>
    </row>
    <row r="32" spans="1:31" ht="15" customHeight="1">
      <c r="A32" s="34" t="s">
        <v>62</v>
      </c>
      <c r="B32" s="45" t="s">
        <v>37</v>
      </c>
      <c r="C32" s="6"/>
      <c r="D32" s="12"/>
      <c r="E32" s="12"/>
      <c r="F32" s="12"/>
      <c r="G32" s="12"/>
      <c r="H32" s="12"/>
      <c r="I32" s="12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32">
        <f>SUM(C32:AB32)</f>
        <v>0</v>
      </c>
      <c r="AD32" s="32">
        <f>SUM(AC32,'SE 1-26 Gestantes 2019'!AC32)</f>
        <v>0</v>
      </c>
      <c r="AE32" s="168">
        <v>33711</v>
      </c>
    </row>
    <row r="33" spans="1:31" ht="15" customHeight="1">
      <c r="A33" s="34" t="s">
        <v>63</v>
      </c>
      <c r="B33" s="45" t="s">
        <v>43</v>
      </c>
      <c r="C33" s="161"/>
      <c r="D33" s="161"/>
      <c r="E33" s="161"/>
      <c r="F33" s="161"/>
      <c r="G33" s="161"/>
      <c r="H33" s="161"/>
      <c r="I33" s="161"/>
      <c r="J33" s="161"/>
      <c r="K33" s="3"/>
      <c r="L33" s="3"/>
      <c r="M33" s="3"/>
      <c r="N33" s="3"/>
      <c r="O33" s="3"/>
      <c r="P33" s="3"/>
      <c r="Q33" s="69"/>
      <c r="R33" s="69"/>
      <c r="S33" s="3"/>
      <c r="T33" s="3"/>
      <c r="U33" s="3"/>
      <c r="V33" s="3"/>
      <c r="W33" s="3"/>
      <c r="X33" s="3"/>
      <c r="Y33" s="3"/>
      <c r="Z33" s="3"/>
      <c r="AA33" s="3"/>
      <c r="AB33" s="140"/>
      <c r="AC33" s="32">
        <f t="shared" si="0"/>
        <v>0</v>
      </c>
      <c r="AD33" s="32">
        <f>SUM(AC33,'SE 1-26 Gestantes 2019'!AC33)</f>
        <v>0</v>
      </c>
      <c r="AE33" s="168">
        <v>6727</v>
      </c>
    </row>
    <row r="34" spans="1:31" ht="15" customHeight="1">
      <c r="A34" s="34" t="s">
        <v>64</v>
      </c>
      <c r="B34" s="45" t="s">
        <v>39</v>
      </c>
      <c r="C34" s="161"/>
      <c r="D34" s="161"/>
      <c r="E34" s="161"/>
      <c r="F34" s="161"/>
      <c r="G34" s="161"/>
      <c r="H34" s="161"/>
      <c r="I34" s="161"/>
      <c r="J34" s="161"/>
      <c r="K34" s="6"/>
      <c r="L34" s="6"/>
      <c r="M34" s="6"/>
      <c r="N34" s="6"/>
      <c r="O34" s="6"/>
      <c r="P34" s="6"/>
      <c r="Q34" s="69"/>
      <c r="R34" s="69"/>
      <c r="S34" s="6"/>
      <c r="T34" s="6"/>
      <c r="U34" s="6"/>
      <c r="V34" s="4"/>
      <c r="W34" s="4"/>
      <c r="X34" s="4"/>
      <c r="Y34" s="4"/>
      <c r="Z34" s="4"/>
      <c r="AA34" s="4"/>
      <c r="AB34" s="140"/>
      <c r="AC34" s="32">
        <f t="shared" si="0"/>
        <v>0</v>
      </c>
      <c r="AD34" s="32">
        <f>SUM(AC34,'SE 1-26 Gestantes 2019'!AC34)</f>
        <v>0</v>
      </c>
      <c r="AE34" s="168">
        <v>23014</v>
      </c>
    </row>
    <row r="35" spans="1:31" ht="15" customHeight="1">
      <c r="A35" s="34" t="s">
        <v>65</v>
      </c>
      <c r="B35" s="45" t="s">
        <v>37</v>
      </c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6"/>
      <c r="S35" s="4"/>
      <c r="T35" s="4"/>
      <c r="U35" s="4"/>
      <c r="V35" s="4"/>
      <c r="W35" s="4"/>
      <c r="X35" s="4"/>
      <c r="Y35" s="4"/>
      <c r="Z35" s="4"/>
      <c r="AA35" s="4"/>
      <c r="AB35" s="4"/>
      <c r="AC35" s="32">
        <f>SUM(C35:AB35)</f>
        <v>0</v>
      </c>
      <c r="AD35" s="32">
        <f>SUM(AC35,'SE 1-26 Gestantes 2019'!AC35)</f>
        <v>0</v>
      </c>
      <c r="AE35" s="168">
        <v>21061</v>
      </c>
    </row>
    <row r="36" spans="1:31" ht="15" customHeight="1">
      <c r="A36" s="34" t="s">
        <v>66</v>
      </c>
      <c r="B36" s="45" t="s">
        <v>41</v>
      </c>
      <c r="C36" s="161"/>
      <c r="D36" s="161"/>
      <c r="E36" s="161"/>
      <c r="F36" s="161"/>
      <c r="G36" s="161"/>
      <c r="H36" s="161"/>
      <c r="I36" s="161"/>
      <c r="J36" s="161"/>
      <c r="K36" s="3"/>
      <c r="L36" s="6"/>
      <c r="M36" s="6"/>
      <c r="N36" s="6"/>
      <c r="O36" s="6"/>
      <c r="P36" s="6"/>
      <c r="Q36" s="69"/>
      <c r="R36" s="69"/>
      <c r="S36" s="6"/>
      <c r="T36" s="6"/>
      <c r="U36" s="6"/>
      <c r="V36" s="6"/>
      <c r="W36" s="6"/>
      <c r="X36" s="4"/>
      <c r="Y36" s="4"/>
      <c r="Z36" s="4"/>
      <c r="AA36" s="4"/>
      <c r="AB36" s="140"/>
      <c r="AC36" s="32">
        <f t="shared" si="0"/>
        <v>0</v>
      </c>
      <c r="AD36" s="32">
        <f>SUM(AC36,'SE 1-26 Gestantes 2019'!AC36)</f>
        <v>0</v>
      </c>
      <c r="AE36" s="168">
        <v>12535</v>
      </c>
    </row>
    <row r="37" spans="1:31" ht="15" customHeight="1">
      <c r="A37" s="34" t="s">
        <v>67</v>
      </c>
      <c r="B37" s="45" t="s">
        <v>43</v>
      </c>
      <c r="C37" s="161"/>
      <c r="D37" s="161"/>
      <c r="E37" s="161"/>
      <c r="F37" s="161"/>
      <c r="G37" s="161"/>
      <c r="H37" s="161"/>
      <c r="I37" s="161"/>
      <c r="J37" s="161"/>
      <c r="K37" s="3"/>
      <c r="L37" s="3"/>
      <c r="M37" s="3"/>
      <c r="N37" s="3"/>
      <c r="O37" s="3"/>
      <c r="P37" s="3"/>
      <c r="Q37" s="69"/>
      <c r="R37" s="69"/>
      <c r="S37" s="3"/>
      <c r="T37" s="3"/>
      <c r="U37" s="3"/>
      <c r="V37" s="3"/>
      <c r="W37" s="3"/>
      <c r="X37" s="3"/>
      <c r="Y37" s="3"/>
      <c r="Z37" s="3"/>
      <c r="AA37" s="3"/>
      <c r="AB37" s="140"/>
      <c r="AC37" s="32">
        <f t="shared" si="0"/>
        <v>0</v>
      </c>
      <c r="AD37" s="32">
        <f>SUM(AC37,'SE 1-26 Gestantes 2019'!AC37)</f>
        <v>0</v>
      </c>
      <c r="AE37" s="168">
        <v>30607</v>
      </c>
    </row>
    <row r="38" spans="1:31" ht="15" customHeight="1">
      <c r="A38" s="35" t="s">
        <v>68</v>
      </c>
      <c r="B38" s="45" t="s">
        <v>37</v>
      </c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6"/>
      <c r="U38" s="6"/>
      <c r="V38" s="6"/>
      <c r="W38" s="6"/>
      <c r="X38" s="6"/>
      <c r="Y38" s="4"/>
      <c r="Z38" s="4"/>
      <c r="AA38" s="4"/>
      <c r="AB38" s="4"/>
      <c r="AC38" s="32">
        <f>SUM(C38:AB38)</f>
        <v>0</v>
      </c>
      <c r="AD38" s="32">
        <f>SUM(AC38,'SE 1-26 Gestantes 2019'!AC38)</f>
        <v>0</v>
      </c>
      <c r="AE38" s="168">
        <v>122982</v>
      </c>
    </row>
    <row r="39" spans="1:31" ht="15" customHeight="1">
      <c r="A39" s="34" t="s">
        <v>69</v>
      </c>
      <c r="B39" s="45" t="s">
        <v>37</v>
      </c>
      <c r="C39" s="4"/>
      <c r="D39" s="11"/>
      <c r="E39" s="11"/>
      <c r="F39" s="11"/>
      <c r="G39" s="11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32">
        <f>SUM(C39:AB39)</f>
        <v>0</v>
      </c>
      <c r="AD39" s="32">
        <f>SUM(AC39,'SE 1-26 Gestantes 2019'!AC39)</f>
        <v>0</v>
      </c>
      <c r="AE39" s="168">
        <v>25732</v>
      </c>
    </row>
    <row r="40" spans="1:31" ht="15" customHeight="1">
      <c r="A40" s="34" t="s">
        <v>70</v>
      </c>
      <c r="B40" s="45" t="s">
        <v>41</v>
      </c>
      <c r="C40" s="5"/>
      <c r="D40" s="6"/>
      <c r="E40" s="6"/>
      <c r="F40" s="6"/>
      <c r="G40" s="6"/>
      <c r="H40" s="6"/>
      <c r="I40" s="6"/>
      <c r="J40" s="6"/>
      <c r="K40" s="3"/>
      <c r="L40" s="6"/>
      <c r="M40" s="6"/>
      <c r="N40" s="6"/>
      <c r="O40" s="6"/>
      <c r="P40" s="6"/>
      <c r="Q40" s="69"/>
      <c r="R40" s="69"/>
      <c r="S40" s="6"/>
      <c r="T40" s="6"/>
      <c r="U40" s="6"/>
      <c r="V40" s="6"/>
      <c r="W40" s="6"/>
      <c r="X40" s="4"/>
      <c r="Y40" s="4"/>
      <c r="Z40" s="4"/>
      <c r="AA40" s="4"/>
      <c r="AB40" s="140"/>
      <c r="AC40" s="32">
        <f t="shared" si="0"/>
        <v>0</v>
      </c>
      <c r="AD40" s="32">
        <f>SUM(AC40,'SE 1-26 Gestantes 2019'!AC40)</f>
        <v>0</v>
      </c>
      <c r="AE40" s="168">
        <v>12365</v>
      </c>
    </row>
    <row r="41" spans="1:31" ht="15" customHeight="1">
      <c r="A41" s="34" t="s">
        <v>71</v>
      </c>
      <c r="B41" s="45" t="s">
        <v>43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3"/>
      <c r="Q41" s="69"/>
      <c r="R41" s="69"/>
      <c r="S41" s="3"/>
      <c r="T41" s="3"/>
      <c r="U41" s="3"/>
      <c r="V41" s="3"/>
      <c r="W41" s="3"/>
      <c r="X41" s="3"/>
      <c r="Y41" s="3"/>
      <c r="Z41" s="3"/>
      <c r="AA41" s="3"/>
      <c r="AB41" s="140"/>
      <c r="AC41" s="32">
        <f t="shared" si="0"/>
        <v>0</v>
      </c>
      <c r="AD41" s="32">
        <f>SUM(AC41,'SE 1-26 Gestantes 2019'!AC41)</f>
        <v>0</v>
      </c>
      <c r="AE41" s="168">
        <v>8919</v>
      </c>
    </row>
    <row r="42" spans="1:31" ht="15" customHeight="1">
      <c r="A42" s="34" t="s">
        <v>72</v>
      </c>
      <c r="B42" s="45" t="s">
        <v>43</v>
      </c>
      <c r="C42" s="161"/>
      <c r="D42" s="161"/>
      <c r="E42" s="161"/>
      <c r="F42" s="161"/>
      <c r="G42" s="161"/>
      <c r="H42" s="161"/>
      <c r="I42" s="161"/>
      <c r="J42" s="161"/>
      <c r="K42" s="3"/>
      <c r="L42" s="3"/>
      <c r="M42" s="3"/>
      <c r="N42" s="3"/>
      <c r="O42" s="3"/>
      <c r="P42" s="3"/>
      <c r="Q42" s="69"/>
      <c r="R42" s="69"/>
      <c r="S42" s="3"/>
      <c r="T42" s="3"/>
      <c r="U42" s="3"/>
      <c r="V42" s="3"/>
      <c r="W42" s="3"/>
      <c r="X42" s="3"/>
      <c r="Y42" s="3"/>
      <c r="Z42" s="3"/>
      <c r="AA42" s="3"/>
      <c r="AB42" s="140"/>
      <c r="AC42" s="32">
        <f t="shared" ref="AC42:AC70" si="1">SUM(D42:AB42)</f>
        <v>0</v>
      </c>
      <c r="AD42" s="32">
        <f>SUM(AC42,'SE 1-26 Gestantes 2019'!AC42)</f>
        <v>0</v>
      </c>
      <c r="AE42" s="168">
        <v>13745</v>
      </c>
    </row>
    <row r="43" spans="1:31" ht="15" customHeight="1">
      <c r="A43" s="34" t="s">
        <v>73</v>
      </c>
      <c r="B43" s="45" t="s">
        <v>43</v>
      </c>
      <c r="C43" s="161"/>
      <c r="D43" s="161"/>
      <c r="E43" s="161"/>
      <c r="F43" s="161"/>
      <c r="G43" s="161"/>
      <c r="H43" s="161"/>
      <c r="I43" s="161"/>
      <c r="J43" s="161"/>
      <c r="K43" s="3"/>
      <c r="L43" s="3"/>
      <c r="M43" s="3"/>
      <c r="N43" s="3"/>
      <c r="O43" s="3"/>
      <c r="P43" s="3"/>
      <c r="Q43" s="69"/>
      <c r="R43" s="69"/>
      <c r="S43" s="3"/>
      <c r="T43" s="3"/>
      <c r="U43" s="3"/>
      <c r="V43" s="3"/>
      <c r="W43" s="3"/>
      <c r="X43" s="3"/>
      <c r="Y43" s="3"/>
      <c r="Z43" s="3"/>
      <c r="AA43" s="3"/>
      <c r="AB43" s="140"/>
      <c r="AC43" s="32">
        <f t="shared" si="1"/>
        <v>0</v>
      </c>
      <c r="AD43" s="32">
        <f>SUM(AC43,'SE 1-26 Gestantes 2019'!AC43)</f>
        <v>0</v>
      </c>
      <c r="AE43" s="168">
        <v>13226</v>
      </c>
    </row>
    <row r="44" spans="1:31" ht="15" customHeight="1">
      <c r="A44" s="34" t="s">
        <v>74</v>
      </c>
      <c r="B44" s="45" t="s">
        <v>37</v>
      </c>
      <c r="C44" s="4"/>
      <c r="D44" s="11"/>
      <c r="E44" s="11"/>
      <c r="F44" s="11"/>
      <c r="G44" s="11"/>
      <c r="H44" s="1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32">
        <f>SUM(C44:AB44)</f>
        <v>0</v>
      </c>
      <c r="AD44" s="32">
        <f>SUM(AC44,'SE 1-26 Gestantes 2019'!AC44)</f>
        <v>0</v>
      </c>
      <c r="AE44" s="168">
        <v>14109</v>
      </c>
    </row>
    <row r="45" spans="1:31" ht="15" customHeight="1">
      <c r="A45" s="34" t="s">
        <v>75</v>
      </c>
      <c r="B45" s="45" t="s">
        <v>43</v>
      </c>
      <c r="C45" s="4"/>
      <c r="D45" s="11"/>
      <c r="E45" s="11"/>
      <c r="F45" s="11"/>
      <c r="G45" s="11"/>
      <c r="H45" s="1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3"/>
      <c r="Y45" s="3"/>
      <c r="Z45" s="4"/>
      <c r="AA45" s="4"/>
      <c r="AB45" s="4"/>
      <c r="AC45" s="32">
        <f t="shared" si="1"/>
        <v>0</v>
      </c>
      <c r="AD45" s="32">
        <f>SUM(AC45,'SE 1-26 Gestantes 2019'!AC45)</f>
        <v>0</v>
      </c>
      <c r="AE45" s="168">
        <v>34032</v>
      </c>
    </row>
    <row r="46" spans="1:31" ht="15" customHeight="1">
      <c r="A46" s="34" t="s">
        <v>76</v>
      </c>
      <c r="B46" s="45" t="s">
        <v>37</v>
      </c>
      <c r="C46" s="4"/>
      <c r="D46" s="11"/>
      <c r="E46" s="11"/>
      <c r="F46" s="11"/>
      <c r="G46" s="11"/>
      <c r="H46" s="1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3"/>
      <c r="Y46" s="4"/>
      <c r="Z46" s="4"/>
      <c r="AA46" s="3"/>
      <c r="AB46" s="140"/>
      <c r="AC46" s="32">
        <f>SUM(C46:AB46)</f>
        <v>0</v>
      </c>
      <c r="AD46" s="32">
        <f>SUM(AC46,'SE 1-26 Gestantes 2019'!AC46)</f>
        <v>0</v>
      </c>
      <c r="AE46" s="168">
        <v>10619</v>
      </c>
    </row>
    <row r="47" spans="1:31" ht="15" customHeight="1">
      <c r="A47" s="34" t="s">
        <v>77</v>
      </c>
      <c r="B47" s="45" t="s">
        <v>43</v>
      </c>
      <c r="C47" s="161"/>
      <c r="D47" s="161"/>
      <c r="E47" s="161"/>
      <c r="F47" s="161"/>
      <c r="G47" s="161"/>
      <c r="H47" s="161"/>
      <c r="I47" s="161"/>
      <c r="J47" s="161"/>
      <c r="K47" s="3"/>
      <c r="L47" s="3"/>
      <c r="M47" s="3"/>
      <c r="N47" s="3"/>
      <c r="O47" s="3"/>
      <c r="P47" s="3"/>
      <c r="Q47" s="69"/>
      <c r="R47" s="69"/>
      <c r="S47" s="3"/>
      <c r="T47" s="3"/>
      <c r="U47" s="3"/>
      <c r="V47" s="3"/>
      <c r="W47" s="3"/>
      <c r="X47" s="3"/>
      <c r="Y47" s="3"/>
      <c r="Z47" s="3"/>
      <c r="AA47" s="3"/>
      <c r="AB47" s="140"/>
      <c r="AC47" s="32">
        <f t="shared" si="1"/>
        <v>0</v>
      </c>
      <c r="AD47" s="32">
        <f>SUM(AC47,'SE 1-26 Gestantes 2019'!AC47)</f>
        <v>0</v>
      </c>
      <c r="AE47" s="168">
        <v>29030</v>
      </c>
    </row>
    <row r="48" spans="1:31" ht="15" customHeight="1">
      <c r="A48" s="34" t="s">
        <v>78</v>
      </c>
      <c r="B48" s="45" t="s">
        <v>39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9"/>
      <c r="R48" s="69"/>
      <c r="S48" s="6"/>
      <c r="T48" s="6"/>
      <c r="U48" s="6"/>
      <c r="V48" s="4"/>
      <c r="W48" s="4"/>
      <c r="X48" s="4"/>
      <c r="Y48" s="4"/>
      <c r="Z48" s="4"/>
      <c r="AA48" s="4"/>
      <c r="AB48" s="140"/>
      <c r="AC48" s="32">
        <f t="shared" si="1"/>
        <v>0</v>
      </c>
      <c r="AD48" s="32">
        <f>SUM(AC48,'SE 1-26 Gestantes 2019'!AC48)</f>
        <v>0</v>
      </c>
      <c r="AE48" s="168">
        <v>29904</v>
      </c>
    </row>
    <row r="49" spans="1:31" ht="15" customHeight="1">
      <c r="A49" s="34" t="s">
        <v>79</v>
      </c>
      <c r="B49" s="45" t="s">
        <v>43</v>
      </c>
      <c r="C49" s="161"/>
      <c r="D49" s="161"/>
      <c r="E49" s="161"/>
      <c r="F49" s="161"/>
      <c r="G49" s="161"/>
      <c r="H49" s="161"/>
      <c r="I49" s="161"/>
      <c r="J49" s="161"/>
      <c r="K49" s="3"/>
      <c r="L49" s="3"/>
      <c r="M49" s="3"/>
      <c r="N49" s="3"/>
      <c r="O49" s="3"/>
      <c r="P49" s="3"/>
      <c r="Q49" s="69"/>
      <c r="R49" s="69"/>
      <c r="S49" s="3"/>
      <c r="T49" s="3"/>
      <c r="U49" s="3"/>
      <c r="V49" s="3"/>
      <c r="W49" s="3"/>
      <c r="X49" s="3"/>
      <c r="Y49" s="3"/>
      <c r="Z49" s="3"/>
      <c r="AA49" s="3"/>
      <c r="AB49" s="140"/>
      <c r="AC49" s="32">
        <f t="shared" si="1"/>
        <v>0</v>
      </c>
      <c r="AD49" s="32">
        <f>SUM(AC49,'SE 1-26 Gestantes 2019'!AC49)</f>
        <v>0</v>
      </c>
      <c r="AE49" s="168">
        <v>11744</v>
      </c>
    </row>
    <row r="50" spans="1:31" ht="15" customHeight="1">
      <c r="A50" s="34" t="s">
        <v>80</v>
      </c>
      <c r="B50" s="45" t="s">
        <v>41</v>
      </c>
      <c r="C50" s="5"/>
      <c r="D50" s="6"/>
      <c r="E50" s="6"/>
      <c r="F50" s="6"/>
      <c r="G50" s="6"/>
      <c r="H50" s="6"/>
      <c r="I50" s="6"/>
      <c r="J50" s="6"/>
      <c r="K50" s="3"/>
      <c r="L50" s="6"/>
      <c r="M50" s="6"/>
      <c r="N50" s="6"/>
      <c r="O50" s="6"/>
      <c r="P50" s="6"/>
      <c r="Q50" s="69"/>
      <c r="R50" s="69"/>
      <c r="S50" s="6"/>
      <c r="T50" s="6"/>
      <c r="U50" s="6"/>
      <c r="V50" s="6"/>
      <c r="W50" s="6"/>
      <c r="X50" s="4"/>
      <c r="Y50" s="4"/>
      <c r="Z50" s="4"/>
      <c r="AA50" s="4"/>
      <c r="AB50" s="140"/>
      <c r="AC50" s="32">
        <f t="shared" si="1"/>
        <v>0</v>
      </c>
      <c r="AD50" s="32">
        <f>SUM(AC50,'SE 1-26 Gestantes 2019'!AC50)</f>
        <v>0</v>
      </c>
      <c r="AE50" s="168">
        <v>16614</v>
      </c>
    </row>
    <row r="51" spans="1:31" ht="15" customHeight="1">
      <c r="A51" s="34" t="s">
        <v>81</v>
      </c>
      <c r="B51" s="45" t="s">
        <v>37</v>
      </c>
      <c r="C51" s="6"/>
      <c r="D51" s="11"/>
      <c r="E51" s="11"/>
      <c r="F51" s="11"/>
      <c r="G51" s="11"/>
      <c r="H51" s="1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9"/>
      <c r="W51" s="69"/>
      <c r="X51" s="3"/>
      <c r="Y51" s="3"/>
      <c r="Z51" s="3"/>
      <c r="AA51" s="3"/>
      <c r="AB51" s="140"/>
      <c r="AC51" s="32">
        <f>SUM(C51:AB51)</f>
        <v>0</v>
      </c>
      <c r="AD51" s="32">
        <f>SUM(AC51,'SE 1-26 Gestantes 2019'!AC51)</f>
        <v>0</v>
      </c>
      <c r="AE51" s="168">
        <v>10961</v>
      </c>
    </row>
    <row r="52" spans="1:31" ht="15" customHeight="1">
      <c r="A52" s="35" t="s">
        <v>82</v>
      </c>
      <c r="B52" s="45" t="s">
        <v>41</v>
      </c>
      <c r="C52" s="5"/>
      <c r="D52" s="6"/>
      <c r="E52" s="6"/>
      <c r="F52" s="6"/>
      <c r="G52" s="6"/>
      <c r="H52" s="6"/>
      <c r="I52" s="6"/>
      <c r="J52" s="6"/>
      <c r="K52" s="3"/>
      <c r="L52" s="6"/>
      <c r="M52" s="6"/>
      <c r="N52" s="6"/>
      <c r="O52" s="6"/>
      <c r="P52" s="6"/>
      <c r="Q52" s="69"/>
      <c r="R52" s="69"/>
      <c r="S52" s="6"/>
      <c r="T52" s="6"/>
      <c r="U52" s="6"/>
      <c r="V52" s="6"/>
      <c r="W52" s="6"/>
      <c r="X52" s="4"/>
      <c r="Y52" s="4"/>
      <c r="Z52" s="4"/>
      <c r="AA52" s="4"/>
      <c r="AB52" s="140"/>
      <c r="AC52" s="32">
        <f t="shared" si="1"/>
        <v>0</v>
      </c>
      <c r="AD52" s="32">
        <f>SUM(AC52,'SE 1-26 Gestantes 2019'!AC52)</f>
        <v>0</v>
      </c>
      <c r="AE52" s="168">
        <v>170364</v>
      </c>
    </row>
    <row r="53" spans="1:31" ht="15" customHeight="1">
      <c r="A53" s="34" t="s">
        <v>83</v>
      </c>
      <c r="B53" s="45" t="s">
        <v>41</v>
      </c>
      <c r="C53" s="5"/>
      <c r="D53" s="6"/>
      <c r="E53" s="6"/>
      <c r="F53" s="6"/>
      <c r="G53" s="6"/>
      <c r="H53" s="6"/>
      <c r="I53" s="6"/>
      <c r="J53" s="6"/>
      <c r="K53" s="3"/>
      <c r="L53" s="6"/>
      <c r="M53" s="6"/>
      <c r="N53" s="6"/>
      <c r="O53" s="6"/>
      <c r="P53" s="6"/>
      <c r="Q53" s="69"/>
      <c r="R53" s="69"/>
      <c r="S53" s="6"/>
      <c r="T53" s="6"/>
      <c r="U53" s="6"/>
      <c r="V53" s="6"/>
      <c r="W53" s="6"/>
      <c r="X53" s="4"/>
      <c r="Y53" s="4"/>
      <c r="Z53" s="4"/>
      <c r="AA53" s="4"/>
      <c r="AB53" s="140"/>
      <c r="AC53" s="32">
        <f t="shared" si="1"/>
        <v>0</v>
      </c>
      <c r="AD53" s="32">
        <f>SUM(AC53,'SE 1-26 Gestantes 2019'!AC53)</f>
        <v>0</v>
      </c>
      <c r="AE53" s="168">
        <v>15194</v>
      </c>
    </row>
    <row r="54" spans="1:31" ht="15" customHeight="1">
      <c r="A54" s="34" t="s">
        <v>84</v>
      </c>
      <c r="B54" s="45" t="s">
        <v>43</v>
      </c>
      <c r="C54" s="161"/>
      <c r="D54" s="161"/>
      <c r="E54" s="161"/>
      <c r="F54" s="161"/>
      <c r="G54" s="161"/>
      <c r="H54" s="161"/>
      <c r="I54" s="161"/>
      <c r="J54" s="161"/>
      <c r="K54" s="3"/>
      <c r="L54" s="3"/>
      <c r="M54" s="3"/>
      <c r="N54" s="3"/>
      <c r="O54" s="3"/>
      <c r="P54" s="3"/>
      <c r="Q54" s="69"/>
      <c r="R54" s="69"/>
      <c r="S54" s="3"/>
      <c r="T54" s="3"/>
      <c r="U54" s="3"/>
      <c r="V54" s="3"/>
      <c r="W54" s="3"/>
      <c r="X54" s="3"/>
      <c r="Y54" s="3"/>
      <c r="Z54" s="3"/>
      <c r="AA54" s="3"/>
      <c r="AB54" s="140"/>
      <c r="AC54" s="32">
        <f t="shared" si="1"/>
        <v>0</v>
      </c>
      <c r="AD54" s="32">
        <f>SUM(AC54,'SE 1-26 Gestantes 2019'!AC54)</f>
        <v>0</v>
      </c>
      <c r="AE54" s="168">
        <v>38108</v>
      </c>
    </row>
    <row r="55" spans="1:31" ht="15" customHeight="1">
      <c r="A55" s="34" t="s">
        <v>85</v>
      </c>
      <c r="B55" s="45" t="s">
        <v>37</v>
      </c>
      <c r="C55" s="6"/>
      <c r="D55" s="11"/>
      <c r="E55" s="11"/>
      <c r="F55" s="11"/>
      <c r="G55" s="11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4"/>
      <c r="S55" s="4"/>
      <c r="T55" s="4"/>
      <c r="U55" s="4"/>
      <c r="V55" s="4"/>
      <c r="W55" s="4"/>
      <c r="X55" s="3"/>
      <c r="Y55" s="3"/>
      <c r="Z55" s="3"/>
      <c r="AA55" s="3"/>
      <c r="AB55" s="140"/>
      <c r="AC55" s="32">
        <f>SUM(C55:AB55)</f>
        <v>0</v>
      </c>
      <c r="AD55" s="32">
        <f>SUM(AC55,'SE 1-26 Gestantes 2019'!AC55)</f>
        <v>0</v>
      </c>
      <c r="AE55" s="168">
        <v>16464</v>
      </c>
    </row>
    <row r="56" spans="1:31" ht="15" customHeight="1">
      <c r="A56" s="34" t="s">
        <v>86</v>
      </c>
      <c r="B56" s="45" t="s">
        <v>41</v>
      </c>
      <c r="C56" s="5"/>
      <c r="D56" s="6"/>
      <c r="E56" s="6"/>
      <c r="F56" s="6"/>
      <c r="G56" s="6"/>
      <c r="H56" s="6"/>
      <c r="I56" s="6"/>
      <c r="J56" s="6"/>
      <c r="K56" s="3"/>
      <c r="L56" s="6"/>
      <c r="M56" s="6"/>
      <c r="N56" s="6"/>
      <c r="O56" s="6"/>
      <c r="P56" s="6"/>
      <c r="Q56" s="69"/>
      <c r="R56" s="69"/>
      <c r="S56" s="6"/>
      <c r="T56" s="6"/>
      <c r="U56" s="6"/>
      <c r="V56" s="6"/>
      <c r="W56" s="6"/>
      <c r="X56" s="4"/>
      <c r="Y56" s="4"/>
      <c r="Z56" s="4"/>
      <c r="AA56" s="4"/>
      <c r="AB56" s="140"/>
      <c r="AC56" s="32">
        <f t="shared" si="1"/>
        <v>0</v>
      </c>
      <c r="AD56" s="32">
        <f>SUM(AC56,'SE 1-26 Gestantes 2019'!AC56)</f>
        <v>0</v>
      </c>
      <c r="AE56" s="168">
        <v>12700</v>
      </c>
    </row>
    <row r="57" spans="1:31" ht="15" customHeight="1">
      <c r="A57" s="34" t="s">
        <v>87</v>
      </c>
      <c r="B57" s="45" t="s">
        <v>43</v>
      </c>
      <c r="C57" s="161"/>
      <c r="D57" s="161"/>
      <c r="E57" s="161"/>
      <c r="F57" s="161"/>
      <c r="G57" s="161"/>
      <c r="H57" s="161"/>
      <c r="I57" s="161"/>
      <c r="J57" s="161"/>
      <c r="K57" s="3"/>
      <c r="L57" s="3"/>
      <c r="M57" s="3"/>
      <c r="N57" s="3"/>
      <c r="O57" s="3"/>
      <c r="P57" s="3"/>
      <c r="Q57" s="69"/>
      <c r="R57" s="69"/>
      <c r="S57" s="3"/>
      <c r="T57" s="3"/>
      <c r="U57" s="3"/>
      <c r="V57" s="3"/>
      <c r="W57" s="3"/>
      <c r="X57" s="3"/>
      <c r="Y57" s="3"/>
      <c r="Z57" s="3"/>
      <c r="AA57" s="3"/>
      <c r="AB57" s="140"/>
      <c r="AC57" s="32">
        <f t="shared" si="1"/>
        <v>0</v>
      </c>
      <c r="AD57" s="32">
        <f>SUM(AC57,'SE 1-26 Gestantes 2019'!AC57)</f>
        <v>0</v>
      </c>
      <c r="AE57" s="168">
        <v>26191</v>
      </c>
    </row>
    <row r="58" spans="1:31" ht="15" customHeight="1">
      <c r="A58" s="34" t="s">
        <v>88</v>
      </c>
      <c r="B58" s="45" t="s">
        <v>39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9"/>
      <c r="R58" s="69"/>
      <c r="S58" s="6"/>
      <c r="T58" s="6"/>
      <c r="U58" s="6"/>
      <c r="V58" s="4"/>
      <c r="W58" s="4"/>
      <c r="X58" s="4"/>
      <c r="Y58" s="4"/>
      <c r="Z58" s="4"/>
      <c r="AA58" s="4"/>
      <c r="AB58" s="140"/>
      <c r="AC58" s="32">
        <f t="shared" si="1"/>
        <v>0</v>
      </c>
      <c r="AD58" s="32">
        <f>SUM(AC58,'SE 1-26 Gestantes 2019'!AC58)</f>
        <v>0</v>
      </c>
      <c r="AE58" s="168">
        <v>18770</v>
      </c>
    </row>
    <row r="59" spans="1:31" ht="15" customHeight="1">
      <c r="A59" s="34" t="s">
        <v>89</v>
      </c>
      <c r="B59" s="45" t="s">
        <v>39</v>
      </c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9"/>
      <c r="R59" s="69"/>
      <c r="S59" s="6"/>
      <c r="T59" s="6"/>
      <c r="U59" s="6"/>
      <c r="V59" s="4"/>
      <c r="W59" s="4"/>
      <c r="X59" s="4"/>
      <c r="Y59" s="4"/>
      <c r="Z59" s="4"/>
      <c r="AA59" s="4"/>
      <c r="AB59" s="140"/>
      <c r="AC59" s="32">
        <f t="shared" si="1"/>
        <v>0</v>
      </c>
      <c r="AD59" s="32">
        <f>SUM(AC59,'SE 1-26 Gestantes 2019'!AC59)</f>
        <v>0</v>
      </c>
      <c r="AE59" s="168">
        <v>5552</v>
      </c>
    </row>
    <row r="60" spans="1:31" ht="15" customHeight="1">
      <c r="A60" s="33" t="s">
        <v>90</v>
      </c>
      <c r="B60" s="45" t="s">
        <v>43</v>
      </c>
      <c r="C60" s="161"/>
      <c r="D60" s="161"/>
      <c r="E60" s="161"/>
      <c r="F60" s="161"/>
      <c r="G60" s="161"/>
      <c r="H60" s="161"/>
      <c r="I60" s="161"/>
      <c r="J60" s="161"/>
      <c r="K60" s="3"/>
      <c r="L60" s="3"/>
      <c r="M60" s="3"/>
      <c r="N60" s="3"/>
      <c r="O60" s="3"/>
      <c r="P60" s="3"/>
      <c r="Q60" s="69"/>
      <c r="R60" s="69"/>
      <c r="S60" s="3"/>
      <c r="T60" s="3"/>
      <c r="U60" s="3"/>
      <c r="V60" s="3"/>
      <c r="W60" s="3"/>
      <c r="X60" s="3"/>
      <c r="Y60" s="3"/>
      <c r="Z60" s="3"/>
      <c r="AA60" s="3"/>
      <c r="AB60" s="140"/>
      <c r="AC60" s="32">
        <f t="shared" si="1"/>
        <v>0</v>
      </c>
      <c r="AD60" s="32">
        <f>SUM(AC60,'SE 1-26 Gestantes 2019'!AC60)</f>
        <v>0</v>
      </c>
      <c r="AE60" s="168">
        <v>17613</v>
      </c>
    </row>
    <row r="61" spans="1:31" ht="15" customHeight="1">
      <c r="A61" s="34" t="s">
        <v>91</v>
      </c>
      <c r="B61" s="45" t="s">
        <v>43</v>
      </c>
      <c r="C61" s="161"/>
      <c r="D61" s="161"/>
      <c r="E61" s="161"/>
      <c r="F61" s="161"/>
      <c r="G61" s="161"/>
      <c r="H61" s="161"/>
      <c r="I61" s="161"/>
      <c r="J61" s="161"/>
      <c r="K61" s="3"/>
      <c r="L61" s="3"/>
      <c r="M61" s="3"/>
      <c r="N61" s="3"/>
      <c r="O61" s="3"/>
      <c r="P61" s="3"/>
      <c r="Q61" s="69"/>
      <c r="R61" s="69"/>
      <c r="S61" s="3"/>
      <c r="T61" s="3"/>
      <c r="U61" s="3"/>
      <c r="V61" s="3"/>
      <c r="W61" s="3"/>
      <c r="X61" s="3"/>
      <c r="Y61" s="3"/>
      <c r="Z61" s="3"/>
      <c r="AA61" s="3"/>
      <c r="AB61" s="140"/>
      <c r="AC61" s="32">
        <f t="shared" si="1"/>
        <v>0</v>
      </c>
      <c r="AD61" s="32">
        <f>SUM(AC61,'SE 1-26 Gestantes 2019'!AC61)</f>
        <v>0</v>
      </c>
      <c r="AE61" s="168">
        <v>15370</v>
      </c>
    </row>
    <row r="62" spans="1:31" ht="15" customHeight="1">
      <c r="A62" s="34" t="s">
        <v>92</v>
      </c>
      <c r="B62" s="45" t="s">
        <v>39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9"/>
      <c r="R62" s="69"/>
      <c r="S62" s="6"/>
      <c r="T62" s="6"/>
      <c r="U62" s="6"/>
      <c r="V62" s="4"/>
      <c r="W62" s="4"/>
      <c r="X62" s="4"/>
      <c r="Y62" s="4"/>
      <c r="Z62" s="4"/>
      <c r="AA62" s="4"/>
      <c r="AB62" s="140"/>
      <c r="AC62" s="32">
        <f t="shared" si="1"/>
        <v>0</v>
      </c>
      <c r="AD62" s="32">
        <f>SUM(AC62,'SE 1-26 Gestantes 2019'!AC62)</f>
        <v>0</v>
      </c>
      <c r="AE62" s="168">
        <v>49780</v>
      </c>
    </row>
    <row r="63" spans="1:31" ht="15" customHeight="1">
      <c r="A63" s="34" t="s">
        <v>93</v>
      </c>
      <c r="B63" s="45" t="s">
        <v>41</v>
      </c>
      <c r="C63" s="5"/>
      <c r="D63" s="6"/>
      <c r="E63" s="6"/>
      <c r="F63" s="6"/>
      <c r="G63" s="6"/>
      <c r="H63" s="6"/>
      <c r="I63" s="6"/>
      <c r="J63" s="6"/>
      <c r="K63" s="3"/>
      <c r="L63" s="6"/>
      <c r="M63" s="6"/>
      <c r="N63" s="6"/>
      <c r="O63" s="6"/>
      <c r="P63" s="6"/>
      <c r="Q63" s="69"/>
      <c r="R63" s="69"/>
      <c r="S63" s="6"/>
      <c r="T63" s="6"/>
      <c r="U63" s="6"/>
      <c r="V63" s="6"/>
      <c r="W63" s="6"/>
      <c r="X63" s="4"/>
      <c r="Y63" s="4"/>
      <c r="Z63" s="4"/>
      <c r="AA63" s="4"/>
      <c r="AB63" s="140"/>
      <c r="AC63" s="32">
        <f t="shared" si="1"/>
        <v>0</v>
      </c>
      <c r="AD63" s="32">
        <f>SUM(AC63,'SE 1-26 Gestantes 2019'!AC63)</f>
        <v>0</v>
      </c>
      <c r="AE63" s="168">
        <v>23059</v>
      </c>
    </row>
    <row r="64" spans="1:31" ht="15" customHeight="1">
      <c r="A64" s="34" t="s">
        <v>94</v>
      </c>
      <c r="B64" s="45" t="s">
        <v>39</v>
      </c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9"/>
      <c r="R64" s="69"/>
      <c r="S64" s="6"/>
      <c r="T64" s="6"/>
      <c r="U64" s="6"/>
      <c r="V64" s="4"/>
      <c r="W64" s="4"/>
      <c r="X64" s="4"/>
      <c r="Y64" s="4"/>
      <c r="Z64" s="4"/>
      <c r="AA64" s="4"/>
      <c r="AB64" s="140"/>
      <c r="AC64" s="32">
        <f t="shared" si="1"/>
        <v>0</v>
      </c>
      <c r="AD64" s="32">
        <f>SUM(AC64,'SE 1-26 Gestantes 2019'!AC64)</f>
        <v>0</v>
      </c>
      <c r="AE64" s="168">
        <v>25982</v>
      </c>
    </row>
    <row r="65" spans="1:31" ht="15" customHeight="1">
      <c r="A65" s="34" t="s">
        <v>95</v>
      </c>
      <c r="B65" s="45" t="s">
        <v>39</v>
      </c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9"/>
      <c r="R65" s="69"/>
      <c r="S65" s="6"/>
      <c r="T65" s="6"/>
      <c r="U65" s="6"/>
      <c r="V65" s="4"/>
      <c r="W65" s="4"/>
      <c r="X65" s="4"/>
      <c r="Y65" s="4"/>
      <c r="Z65" s="4"/>
      <c r="AA65" s="4"/>
      <c r="AB65" s="140"/>
      <c r="AC65" s="32">
        <f t="shared" si="1"/>
        <v>0</v>
      </c>
      <c r="AD65" s="32">
        <f>SUM(AC65,'SE 1-26 Gestantes 2019'!AC65)</f>
        <v>0</v>
      </c>
      <c r="AE65" s="168">
        <v>26763</v>
      </c>
    </row>
    <row r="66" spans="1:31" ht="15" customHeight="1">
      <c r="A66" s="34" t="s">
        <v>96</v>
      </c>
      <c r="B66" s="45" t="s">
        <v>43</v>
      </c>
      <c r="C66" s="161"/>
      <c r="D66" s="161"/>
      <c r="E66" s="161"/>
      <c r="F66" s="161"/>
      <c r="G66" s="161"/>
      <c r="H66" s="161"/>
      <c r="I66" s="161"/>
      <c r="J66" s="161"/>
      <c r="K66" s="3"/>
      <c r="L66" s="3"/>
      <c r="M66" s="3"/>
      <c r="N66" s="3"/>
      <c r="O66" s="3"/>
      <c r="P66" s="3"/>
      <c r="Q66" s="69"/>
      <c r="R66" s="69"/>
      <c r="S66" s="3"/>
      <c r="T66" s="3"/>
      <c r="U66" s="3"/>
      <c r="V66" s="3"/>
      <c r="W66" s="3"/>
      <c r="X66" s="3"/>
      <c r="Y66" s="3"/>
      <c r="Z66" s="3"/>
      <c r="AA66" s="3"/>
      <c r="AB66" s="140"/>
      <c r="AC66" s="32">
        <f t="shared" si="1"/>
        <v>0</v>
      </c>
      <c r="AD66" s="32">
        <f>SUM(AC66,'SE 1-26 Gestantes 2019'!AC66)</f>
        <v>0</v>
      </c>
      <c r="AE66" s="168">
        <v>21363</v>
      </c>
    </row>
    <row r="67" spans="1:31" ht="15" customHeight="1">
      <c r="A67" s="34" t="s">
        <v>97</v>
      </c>
      <c r="B67" s="45" t="s">
        <v>39</v>
      </c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9"/>
      <c r="R67" s="69"/>
      <c r="S67" s="6"/>
      <c r="T67" s="6"/>
      <c r="U67" s="6"/>
      <c r="V67" s="4"/>
      <c r="W67" s="4"/>
      <c r="X67" s="4"/>
      <c r="Y67" s="4"/>
      <c r="Z67" s="4"/>
      <c r="AA67" s="4"/>
      <c r="AB67" s="140"/>
      <c r="AC67" s="32">
        <f t="shared" si="1"/>
        <v>0</v>
      </c>
      <c r="AD67" s="32">
        <f>SUM(AC67,'SE 1-26 Gestantes 2019'!AC67)</f>
        <v>0</v>
      </c>
      <c r="AE67" s="168">
        <v>7784</v>
      </c>
    </row>
    <row r="68" spans="1:31" ht="15" customHeight="1">
      <c r="A68" s="34" t="s">
        <v>98</v>
      </c>
      <c r="B68" s="45" t="s">
        <v>43</v>
      </c>
      <c r="C68" s="161"/>
      <c r="D68" s="161"/>
      <c r="E68" s="161"/>
      <c r="F68" s="161"/>
      <c r="G68" s="161"/>
      <c r="H68" s="161"/>
      <c r="I68" s="161"/>
      <c r="J68" s="161"/>
      <c r="K68" s="3"/>
      <c r="L68" s="3"/>
      <c r="M68" s="3"/>
      <c r="N68" s="3"/>
      <c r="O68" s="3"/>
      <c r="P68" s="3"/>
      <c r="Q68" s="69"/>
      <c r="R68" s="69"/>
      <c r="S68" s="3"/>
      <c r="T68" s="3"/>
      <c r="U68" s="3"/>
      <c r="V68" s="3"/>
      <c r="W68" s="3"/>
      <c r="X68" s="3"/>
      <c r="Y68" s="3"/>
      <c r="Z68" s="3"/>
      <c r="AA68" s="3"/>
      <c r="AB68" s="140"/>
      <c r="AC68" s="32">
        <f t="shared" si="1"/>
        <v>0</v>
      </c>
      <c r="AD68" s="32">
        <f>SUM(AC68,'SE 1-26 Gestantes 2019'!AC68)</f>
        <v>0</v>
      </c>
      <c r="AE68" s="168">
        <v>11488</v>
      </c>
    </row>
    <row r="69" spans="1:31" ht="15" customHeight="1">
      <c r="A69" s="34" t="s">
        <v>99</v>
      </c>
      <c r="B69" s="45" t="s">
        <v>41</v>
      </c>
      <c r="C69" s="5"/>
      <c r="D69" s="6"/>
      <c r="E69" s="6"/>
      <c r="F69" s="6"/>
      <c r="G69" s="6"/>
      <c r="H69" s="6"/>
      <c r="I69" s="6"/>
      <c r="J69" s="6"/>
      <c r="K69" s="3"/>
      <c r="L69" s="6"/>
      <c r="M69" s="6"/>
      <c r="N69" s="6"/>
      <c r="O69" s="6"/>
      <c r="P69" s="6"/>
      <c r="Q69" s="69"/>
      <c r="R69" s="69"/>
      <c r="S69" s="6"/>
      <c r="T69" s="6"/>
      <c r="U69" s="6"/>
      <c r="V69" s="6"/>
      <c r="W69" s="6"/>
      <c r="X69" s="4"/>
      <c r="Y69" s="4"/>
      <c r="Z69" s="4"/>
      <c r="AA69" s="4"/>
      <c r="AB69" s="140"/>
      <c r="AC69" s="32">
        <f t="shared" si="1"/>
        <v>0</v>
      </c>
      <c r="AD69" s="32">
        <f>SUM(AC69,'SE 1-26 Gestantes 2019'!AC69)</f>
        <v>0</v>
      </c>
      <c r="AE69" s="168">
        <v>19009</v>
      </c>
    </row>
    <row r="70" spans="1:31" ht="15" customHeight="1">
      <c r="A70" s="34" t="s">
        <v>100</v>
      </c>
      <c r="B70" s="45" t="s">
        <v>43</v>
      </c>
      <c r="C70" s="161"/>
      <c r="D70" s="161"/>
      <c r="E70" s="161"/>
      <c r="F70" s="161"/>
      <c r="G70" s="161"/>
      <c r="H70" s="161"/>
      <c r="I70" s="161"/>
      <c r="J70" s="161"/>
      <c r="K70" s="3"/>
      <c r="L70" s="3"/>
      <c r="M70" s="3"/>
      <c r="N70" s="3"/>
      <c r="O70" s="3"/>
      <c r="P70" s="3"/>
      <c r="Q70" s="69"/>
      <c r="R70" s="69"/>
      <c r="S70" s="3"/>
      <c r="T70" s="3"/>
      <c r="U70" s="3"/>
      <c r="V70" s="3"/>
      <c r="W70" s="3"/>
      <c r="X70" s="3"/>
      <c r="Y70" s="3"/>
      <c r="Z70" s="3"/>
      <c r="AA70" s="3"/>
      <c r="AB70" s="140"/>
      <c r="AC70" s="32">
        <f t="shared" si="1"/>
        <v>0</v>
      </c>
      <c r="AD70" s="32">
        <f>SUM(AC70,'SE 1-26 Gestantes 2019'!AC70)</f>
        <v>0</v>
      </c>
      <c r="AE70" s="168">
        <v>11618</v>
      </c>
    </row>
    <row r="71" spans="1:31" ht="15" customHeight="1">
      <c r="A71" s="34" t="s">
        <v>101</v>
      </c>
      <c r="B71" s="45" t="s">
        <v>37</v>
      </c>
      <c r="C71" s="4"/>
      <c r="D71" s="11"/>
      <c r="E71" s="11"/>
      <c r="F71" s="11"/>
      <c r="G71" s="11"/>
      <c r="H71" s="11"/>
      <c r="I71" s="4"/>
      <c r="J71" s="12"/>
      <c r="K71" s="12"/>
      <c r="L71" s="12"/>
      <c r="M71" s="12"/>
      <c r="N71" s="12"/>
      <c r="O71" s="12"/>
      <c r="P71" s="12"/>
      <c r="Q71" s="12"/>
      <c r="R71" s="4"/>
      <c r="S71" s="4"/>
      <c r="T71" s="4"/>
      <c r="U71" s="4"/>
      <c r="V71" s="69"/>
      <c r="W71" s="69"/>
      <c r="X71" s="3"/>
      <c r="Y71" s="3"/>
      <c r="Z71" s="3"/>
      <c r="AA71" s="3"/>
      <c r="AB71" s="140"/>
      <c r="AC71" s="32">
        <f>SUM(C71:AB71)</f>
        <v>0</v>
      </c>
      <c r="AD71" s="32">
        <f>SUM(AC71,'SE 1-26 Gestantes 2019'!AC71)</f>
        <v>0</v>
      </c>
      <c r="AE71" s="168">
        <v>12300</v>
      </c>
    </row>
    <row r="72" spans="1:31" ht="15" customHeight="1">
      <c r="A72" s="34" t="s">
        <v>102</v>
      </c>
      <c r="B72" s="45" t="s">
        <v>37</v>
      </c>
      <c r="C72" s="144"/>
      <c r="D72" s="1"/>
      <c r="E72" s="1"/>
      <c r="F72" s="1"/>
      <c r="G72" s="1"/>
      <c r="H72" s="1"/>
      <c r="I72" s="1"/>
      <c r="J72" s="6"/>
      <c r="K72" s="6"/>
      <c r="L72" s="6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3"/>
      <c r="Y72" s="3"/>
      <c r="Z72" s="3"/>
      <c r="AA72" s="3"/>
      <c r="AB72" s="140"/>
      <c r="AC72" s="32">
        <f>SUM(C72:AB72)</f>
        <v>0</v>
      </c>
      <c r="AD72" s="32">
        <f>SUM(AC72,'SE 1-26 Gestantes 2019'!AC72)</f>
        <v>0</v>
      </c>
      <c r="AE72" s="168">
        <v>39849</v>
      </c>
    </row>
    <row r="73" spans="1:31" ht="15" customHeight="1">
      <c r="A73" s="34" t="s">
        <v>103</v>
      </c>
      <c r="B73" s="45" t="s">
        <v>37</v>
      </c>
      <c r="C73" s="6"/>
      <c r="D73" s="11"/>
      <c r="E73" s="11"/>
      <c r="F73" s="11"/>
      <c r="G73" s="11"/>
      <c r="H73" s="1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4"/>
      <c r="X73" s="3"/>
      <c r="Y73" s="3"/>
      <c r="Z73" s="3"/>
      <c r="AA73" s="3"/>
      <c r="AB73" s="140"/>
      <c r="AC73" s="32">
        <f>SUM(C73:AB73)</f>
        <v>0</v>
      </c>
      <c r="AD73" s="32">
        <f>SUM(AC73,'SE 1-26 Gestantes 2019'!AC73)</f>
        <v>0</v>
      </c>
      <c r="AE73" s="168">
        <v>23392</v>
      </c>
    </row>
    <row r="74" spans="1:31" ht="15" customHeight="1">
      <c r="A74" s="34" t="s">
        <v>104</v>
      </c>
      <c r="B74" s="45" t="s">
        <v>41</v>
      </c>
      <c r="C74" s="5"/>
      <c r="D74" s="6"/>
      <c r="E74" s="6"/>
      <c r="F74" s="6"/>
      <c r="G74" s="6"/>
      <c r="H74" s="6"/>
      <c r="I74" s="6"/>
      <c r="J74" s="6"/>
      <c r="K74" s="3"/>
      <c r="L74" s="6"/>
      <c r="M74" s="6"/>
      <c r="N74" s="6"/>
      <c r="O74" s="6"/>
      <c r="P74" s="6"/>
      <c r="Q74" s="69"/>
      <c r="R74" s="69"/>
      <c r="S74" s="6"/>
      <c r="T74" s="6"/>
      <c r="U74" s="6"/>
      <c r="V74" s="6"/>
      <c r="W74" s="6"/>
      <c r="X74" s="4"/>
      <c r="Y74" s="4"/>
      <c r="Z74" s="4"/>
      <c r="AA74" s="4"/>
      <c r="AB74" s="140"/>
      <c r="AC74" s="32">
        <f t="shared" ref="AC74:AC85" si="2">SUM(D74:AB74)</f>
        <v>0</v>
      </c>
      <c r="AD74" s="32">
        <f>SUM(AC74,'SE 1-26 Gestantes 2019'!AC74)</f>
        <v>0</v>
      </c>
      <c r="AE74" s="168">
        <v>8589</v>
      </c>
    </row>
    <row r="75" spans="1:31" ht="15" customHeight="1">
      <c r="A75" s="34" t="s">
        <v>105</v>
      </c>
      <c r="B75" s="45" t="s">
        <v>41</v>
      </c>
      <c r="C75" s="5"/>
      <c r="D75" s="6"/>
      <c r="E75" s="6"/>
      <c r="F75" s="6"/>
      <c r="G75" s="6"/>
      <c r="H75" s="6"/>
      <c r="I75" s="6"/>
      <c r="J75" s="6"/>
      <c r="K75" s="3"/>
      <c r="L75" s="6"/>
      <c r="M75" s="6"/>
      <c r="N75" s="6"/>
      <c r="O75" s="6"/>
      <c r="P75" s="6"/>
      <c r="Q75" s="69"/>
      <c r="R75" s="69"/>
      <c r="S75" s="6"/>
      <c r="T75" s="6"/>
      <c r="U75" s="6"/>
      <c r="V75" s="6"/>
      <c r="W75" s="6"/>
      <c r="X75" s="4"/>
      <c r="Y75" s="4"/>
      <c r="Z75" s="4"/>
      <c r="AA75" s="4"/>
      <c r="AB75" s="140"/>
      <c r="AC75" s="32">
        <f t="shared" si="2"/>
        <v>0</v>
      </c>
      <c r="AD75" s="32">
        <f>SUM(AC75,'SE 1-26 Gestantes 2019'!AC75)</f>
        <v>0</v>
      </c>
      <c r="AE75" s="168">
        <v>37361</v>
      </c>
    </row>
    <row r="76" spans="1:31" ht="15" customHeight="1">
      <c r="A76" s="34" t="s">
        <v>106</v>
      </c>
      <c r="B76" s="45" t="s">
        <v>43</v>
      </c>
      <c r="C76" s="16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9"/>
      <c r="R76" s="69"/>
      <c r="S76" s="3"/>
      <c r="T76" s="3"/>
      <c r="U76" s="3"/>
      <c r="V76" s="3"/>
      <c r="W76" s="3"/>
      <c r="X76" s="3"/>
      <c r="Y76" s="3"/>
      <c r="Z76" s="3"/>
      <c r="AA76" s="3"/>
      <c r="AB76" s="140"/>
      <c r="AC76" s="32">
        <f t="shared" si="2"/>
        <v>0</v>
      </c>
      <c r="AD76" s="32">
        <f>SUM(AC76,'SE 1-26 Gestantes 2019'!AC76)</f>
        <v>0</v>
      </c>
      <c r="AE76" s="168">
        <v>10566</v>
      </c>
    </row>
    <row r="77" spans="1:31" ht="15" customHeight="1">
      <c r="A77" s="34" t="s">
        <v>107</v>
      </c>
      <c r="B77" s="45" t="s">
        <v>39</v>
      </c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9"/>
      <c r="R77" s="69"/>
      <c r="S77" s="6"/>
      <c r="T77" s="6"/>
      <c r="U77" s="6"/>
      <c r="V77" s="4"/>
      <c r="W77" s="4"/>
      <c r="X77" s="4"/>
      <c r="Y77" s="4"/>
      <c r="Z77" s="4"/>
      <c r="AA77" s="4"/>
      <c r="AB77" s="140"/>
      <c r="AC77" s="32">
        <f t="shared" si="2"/>
        <v>0</v>
      </c>
      <c r="AD77" s="32">
        <f>SUM(AC77,'SE 1-26 Gestantes 2019'!AC77)</f>
        <v>0</v>
      </c>
      <c r="AE77" s="168">
        <v>128542</v>
      </c>
    </row>
    <row r="78" spans="1:31" ht="15" customHeight="1">
      <c r="A78" s="34" t="s">
        <v>108</v>
      </c>
      <c r="B78" s="45" t="s">
        <v>41</v>
      </c>
      <c r="C78" s="5"/>
      <c r="D78" s="6"/>
      <c r="E78" s="6"/>
      <c r="F78" s="6"/>
      <c r="G78" s="6"/>
      <c r="H78" s="6"/>
      <c r="I78" s="6"/>
      <c r="J78" s="6"/>
      <c r="K78" s="3"/>
      <c r="L78" s="6"/>
      <c r="M78" s="6"/>
      <c r="N78" s="6"/>
      <c r="O78" s="6"/>
      <c r="P78" s="6"/>
      <c r="Q78" s="69"/>
      <c r="R78" s="69"/>
      <c r="S78" s="6"/>
      <c r="T78" s="6"/>
      <c r="U78" s="6"/>
      <c r="V78" s="6"/>
      <c r="W78" s="6"/>
      <c r="X78" s="4"/>
      <c r="Y78" s="4"/>
      <c r="Z78" s="4"/>
      <c r="AA78" s="4"/>
      <c r="AB78" s="140"/>
      <c r="AC78" s="32">
        <f t="shared" si="2"/>
        <v>0</v>
      </c>
      <c r="AD78" s="32">
        <f>SUM(AC78,'SE 1-26 Gestantes 2019'!AC78)</f>
        <v>0</v>
      </c>
      <c r="AE78" s="168">
        <v>12318</v>
      </c>
    </row>
    <row r="79" spans="1:31" ht="15" customHeight="1">
      <c r="A79" s="34" t="s">
        <v>109</v>
      </c>
      <c r="B79" s="45" t="s">
        <v>37</v>
      </c>
      <c r="C79" s="18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12"/>
      <c r="U79" s="12"/>
      <c r="V79" s="12"/>
      <c r="W79" s="12"/>
      <c r="X79" s="3"/>
      <c r="Y79" s="3"/>
      <c r="Z79" s="3"/>
      <c r="AA79" s="3"/>
      <c r="AB79" s="140"/>
      <c r="AC79" s="32">
        <f>SUM(C79:AB79)</f>
        <v>0</v>
      </c>
      <c r="AD79" s="32">
        <f>SUM(AC79,'SE 1-26 Gestantes 2019'!AC79)</f>
        <v>1</v>
      </c>
      <c r="AE79" s="168">
        <v>507598</v>
      </c>
    </row>
    <row r="80" spans="1:31" ht="15" customHeight="1">
      <c r="A80" s="34" t="s">
        <v>110</v>
      </c>
      <c r="B80" s="45" t="s">
        <v>41</v>
      </c>
      <c r="C80" s="5"/>
      <c r="D80" s="6"/>
      <c r="E80" s="6"/>
      <c r="F80" s="6"/>
      <c r="G80" s="6"/>
      <c r="H80" s="6"/>
      <c r="I80" s="6"/>
      <c r="J80" s="6"/>
      <c r="K80" s="3"/>
      <c r="L80" s="6"/>
      <c r="M80" s="6"/>
      <c r="N80" s="6"/>
      <c r="O80" s="6"/>
      <c r="P80" s="6"/>
      <c r="Q80" s="69"/>
      <c r="R80" s="69"/>
      <c r="S80" s="6"/>
      <c r="T80" s="6"/>
      <c r="U80" s="6"/>
      <c r="V80" s="6"/>
      <c r="W80" s="6"/>
      <c r="X80" s="4"/>
      <c r="Y80" s="4"/>
      <c r="Z80" s="4"/>
      <c r="AA80" s="4"/>
      <c r="AB80" s="140"/>
      <c r="AC80" s="32">
        <f t="shared" si="2"/>
        <v>0</v>
      </c>
      <c r="AD80" s="32">
        <f>SUM(AC80,'SE 1-26 Gestantes 2019'!AC80)</f>
        <v>0</v>
      </c>
      <c r="AE80" s="168">
        <v>29449</v>
      </c>
    </row>
    <row r="81" spans="1:31" ht="15" customHeight="1">
      <c r="A81" s="34" t="s">
        <v>111</v>
      </c>
      <c r="B81" s="45" t="s">
        <v>43</v>
      </c>
      <c r="C81" s="16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9"/>
      <c r="R81" s="69"/>
      <c r="S81" s="3"/>
      <c r="T81" s="3"/>
      <c r="U81" s="3"/>
      <c r="V81" s="3"/>
      <c r="W81" s="3"/>
      <c r="X81" s="3"/>
      <c r="Y81" s="3"/>
      <c r="Z81" s="3"/>
      <c r="AA81" s="3"/>
      <c r="AB81" s="140"/>
      <c r="AC81" s="32">
        <f t="shared" si="2"/>
        <v>0</v>
      </c>
      <c r="AD81" s="32">
        <f>SUM(AC81,'SE 1-26 Gestantes 2019'!AC81)</f>
        <v>0</v>
      </c>
      <c r="AE81" s="168">
        <v>21207</v>
      </c>
    </row>
    <row r="82" spans="1:31" ht="15" customHeight="1">
      <c r="A82" s="34" t="s">
        <v>112</v>
      </c>
      <c r="B82" s="45" t="s">
        <v>37</v>
      </c>
      <c r="C82" s="144"/>
      <c r="D82" s="1"/>
      <c r="E82" s="1"/>
      <c r="F82" s="1"/>
      <c r="G82" s="1"/>
      <c r="H82" s="1"/>
      <c r="I82" s="1"/>
      <c r="J82" s="12"/>
      <c r="K82" s="6"/>
      <c r="L82" s="6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3"/>
      <c r="Z82" s="3"/>
      <c r="AA82" s="4"/>
      <c r="AB82" s="140"/>
      <c r="AC82" s="32">
        <f>SUM(C82:AB82)</f>
        <v>0</v>
      </c>
      <c r="AD82" s="32">
        <f>SUM(AC82,'SE 1-26 Gestantes 2019'!AC82)</f>
        <v>0</v>
      </c>
      <c r="AE82" s="168">
        <v>24800</v>
      </c>
    </row>
    <row r="83" spans="1:31" ht="15" customHeight="1">
      <c r="A83" s="34" t="s">
        <v>113</v>
      </c>
      <c r="B83" s="45" t="s">
        <v>37</v>
      </c>
      <c r="C83" s="6"/>
      <c r="D83" s="23"/>
      <c r="E83" s="12"/>
      <c r="F83" s="12"/>
      <c r="G83" s="12"/>
      <c r="H83" s="1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6"/>
      <c r="Y83" s="6"/>
      <c r="Z83" s="6"/>
      <c r="AA83" s="6"/>
      <c r="AB83" s="140"/>
      <c r="AC83" s="32">
        <f>SUM(C83:AB83)</f>
        <v>0</v>
      </c>
      <c r="AD83" s="32">
        <f>SUM(AC83,'SE 1-26 Gestantes 2019'!AC83)</f>
        <v>0</v>
      </c>
      <c r="AE83" s="168">
        <v>76954</v>
      </c>
    </row>
    <row r="84" spans="1:31" ht="15.75" customHeight="1">
      <c r="A84" s="34" t="s">
        <v>114</v>
      </c>
      <c r="B84" s="45" t="s">
        <v>39</v>
      </c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9"/>
      <c r="R84" s="69"/>
      <c r="S84" s="6"/>
      <c r="T84" s="6"/>
      <c r="U84" s="6"/>
      <c r="V84" s="4"/>
      <c r="W84" s="4"/>
      <c r="X84" s="4"/>
      <c r="Y84" s="4"/>
      <c r="Z84" s="4"/>
      <c r="AA84" s="4"/>
      <c r="AB84" s="140"/>
      <c r="AC84" s="32">
        <f t="shared" si="2"/>
        <v>0</v>
      </c>
      <c r="AD84" s="32">
        <f>SUM(AC84,'SE 1-26 Gestantes 2019'!AC84)</f>
        <v>0</v>
      </c>
      <c r="AE84" s="168">
        <v>9171</v>
      </c>
    </row>
    <row r="85" spans="1:31" ht="15.75" customHeight="1">
      <c r="A85" s="34" t="s">
        <v>115</v>
      </c>
      <c r="B85" s="45" t="s">
        <v>41</v>
      </c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9"/>
      <c r="R85" s="69"/>
      <c r="S85" s="6"/>
      <c r="T85" s="6"/>
      <c r="U85" s="6"/>
      <c r="V85" s="6"/>
      <c r="W85" s="6"/>
      <c r="X85" s="4"/>
      <c r="Y85" s="4"/>
      <c r="Z85" s="4"/>
      <c r="AA85" s="4"/>
      <c r="AB85" s="140"/>
      <c r="AC85" s="32">
        <f t="shared" si="2"/>
        <v>0</v>
      </c>
      <c r="AD85" s="32">
        <f>SUM(AC85,'SE 1-26 Gestantes 2019'!AC85)</f>
        <v>0</v>
      </c>
      <c r="AE85" s="168">
        <v>14087</v>
      </c>
    </row>
    <row r="86" spans="1:31" ht="15" customHeight="1">
      <c r="A86" s="34" t="s">
        <v>116</v>
      </c>
      <c r="B86" s="45" t="s">
        <v>37</v>
      </c>
      <c r="C86" s="6"/>
      <c r="D86" s="23"/>
      <c r="E86" s="12"/>
      <c r="F86" s="12"/>
      <c r="G86" s="12"/>
      <c r="H86" s="1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140"/>
      <c r="AC86" s="32">
        <f>SUM(C86:AB86)</f>
        <v>0</v>
      </c>
      <c r="AD86" s="32">
        <f>SUM(AC86,'SE 1-26 Gestantes 2019'!AC86)</f>
        <v>2</v>
      </c>
      <c r="AE86" s="168">
        <v>486208</v>
      </c>
    </row>
    <row r="87" spans="1:31" ht="15.75" customHeight="1" thickBot="1">
      <c r="A87" s="36" t="s">
        <v>117</v>
      </c>
      <c r="B87" s="159" t="s">
        <v>37</v>
      </c>
      <c r="C87" s="18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139"/>
      <c r="U87" s="139"/>
      <c r="V87" s="139"/>
      <c r="W87" s="139"/>
      <c r="X87" s="139"/>
      <c r="Y87" s="24"/>
      <c r="Z87" s="24"/>
      <c r="AA87" s="24"/>
      <c r="AB87" s="24"/>
      <c r="AC87" s="32">
        <f>SUM(C87:AB87)</f>
        <v>0</v>
      </c>
      <c r="AD87" s="32">
        <f>SUM(AC87,'SE 1-26 Gestantes 2019'!AC87)</f>
        <v>1</v>
      </c>
      <c r="AE87" s="168">
        <v>358267</v>
      </c>
    </row>
    <row r="88" spans="1:31" ht="15.75" customHeight="1" thickBot="1">
      <c r="A88" s="37" t="s">
        <v>0</v>
      </c>
      <c r="B88" s="156"/>
      <c r="C88" s="154">
        <f>SUM(C10:C87)</f>
        <v>0</v>
      </c>
      <c r="D88" s="26">
        <f t="shared" ref="D88:AB88" si="3">SUM(D10:D87)</f>
        <v>0</v>
      </c>
      <c r="E88" s="26">
        <f t="shared" si="3"/>
        <v>0</v>
      </c>
      <c r="F88" s="26">
        <f t="shared" si="3"/>
        <v>0</v>
      </c>
      <c r="G88" s="26">
        <f t="shared" si="3"/>
        <v>0</v>
      </c>
      <c r="H88" s="26">
        <f t="shared" si="3"/>
        <v>0</v>
      </c>
      <c r="I88" s="26">
        <f t="shared" si="3"/>
        <v>0</v>
      </c>
      <c r="J88" s="26">
        <f t="shared" si="3"/>
        <v>0</v>
      </c>
      <c r="K88" s="26">
        <f t="shared" si="3"/>
        <v>0</v>
      </c>
      <c r="L88" s="26">
        <f t="shared" si="3"/>
        <v>0</v>
      </c>
      <c r="M88" s="26">
        <f t="shared" si="3"/>
        <v>0</v>
      </c>
      <c r="N88" s="26">
        <f t="shared" si="3"/>
        <v>0</v>
      </c>
      <c r="O88" s="26">
        <f t="shared" si="3"/>
        <v>0</v>
      </c>
      <c r="P88" s="26">
        <f t="shared" si="3"/>
        <v>0</v>
      </c>
      <c r="Q88" s="26">
        <f t="shared" si="3"/>
        <v>0</v>
      </c>
      <c r="R88" s="26">
        <f t="shared" si="3"/>
        <v>0</v>
      </c>
      <c r="S88" s="26">
        <f t="shared" si="3"/>
        <v>0</v>
      </c>
      <c r="T88" s="26">
        <f t="shared" si="3"/>
        <v>0</v>
      </c>
      <c r="U88" s="26">
        <f t="shared" si="3"/>
        <v>0</v>
      </c>
      <c r="V88" s="26">
        <f t="shared" si="3"/>
        <v>0</v>
      </c>
      <c r="W88" s="26">
        <f t="shared" si="3"/>
        <v>0</v>
      </c>
      <c r="X88" s="26">
        <f t="shared" si="3"/>
        <v>0</v>
      </c>
      <c r="Y88" s="26">
        <f t="shared" si="3"/>
        <v>0</v>
      </c>
      <c r="Z88" s="26">
        <f t="shared" si="3"/>
        <v>0</v>
      </c>
      <c r="AA88" s="26">
        <f t="shared" si="3"/>
        <v>0</v>
      </c>
      <c r="AB88" s="158">
        <f t="shared" si="3"/>
        <v>0</v>
      </c>
      <c r="AC88" s="153">
        <f>SUM(C88:AB88)</f>
        <v>0</v>
      </c>
      <c r="AD88" s="32">
        <f>SUM(AC88,'SE 1-26 Gestantes 2019'!AC88)</f>
        <v>4</v>
      </c>
      <c r="AE88" s="26">
        <f>SUM(AE10:AE87)</f>
        <v>3972388</v>
      </c>
    </row>
    <row r="89" spans="1:31" ht="15.75" customHeight="1" thickBot="1">
      <c r="A89" s="38" t="s">
        <v>118</v>
      </c>
      <c r="B89" s="39"/>
      <c r="C89" s="236">
        <f>SUM(C88:G88)</f>
        <v>0</v>
      </c>
      <c r="D89" s="237"/>
      <c r="E89" s="237"/>
      <c r="F89" s="237"/>
      <c r="G89" s="237"/>
      <c r="H89" s="221">
        <f>SUM(H88:K88)</f>
        <v>0</v>
      </c>
      <c r="I89" s="222"/>
      <c r="J89" s="222"/>
      <c r="K89" s="223"/>
      <c r="L89" s="221">
        <f>SUM(L88:O88)</f>
        <v>0</v>
      </c>
      <c r="M89" s="222"/>
      <c r="N89" s="222"/>
      <c r="O89" s="223"/>
      <c r="P89" s="254">
        <f>SUM(P88:T88)</f>
        <v>0</v>
      </c>
      <c r="Q89" s="234"/>
      <c r="R89" s="234"/>
      <c r="S89" s="234"/>
      <c r="T89" s="235"/>
      <c r="U89" s="221">
        <f>SUM(U88:X88)</f>
        <v>0</v>
      </c>
      <c r="V89" s="222"/>
      <c r="W89" s="222"/>
      <c r="X89" s="223"/>
      <c r="Y89" s="221">
        <f>SUM(Y88:AB88)</f>
        <v>0</v>
      </c>
      <c r="Z89" s="222"/>
      <c r="AA89" s="222"/>
      <c r="AB89" s="223"/>
      <c r="AC89" s="136"/>
      <c r="AD89" s="26"/>
      <c r="AE89" s="26"/>
    </row>
    <row r="90" spans="1:31" ht="15" customHeight="1">
      <c r="A90" s="231" t="s">
        <v>119</v>
      </c>
      <c r="B90" s="231"/>
      <c r="C90" s="231"/>
      <c r="D90" s="231"/>
      <c r="E90" s="231"/>
      <c r="F90" s="231"/>
      <c r="G90" s="231"/>
      <c r="H90" s="40"/>
      <c r="I90" s="232" t="s">
        <v>120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</row>
    <row r="91" spans="1:31" ht="15" customHeight="1">
      <c r="A91" s="41" t="s">
        <v>121</v>
      </c>
      <c r="B91" s="224">
        <f ca="1">TODAY()</f>
        <v>43489</v>
      </c>
      <c r="C91" s="224"/>
      <c r="D91" s="225"/>
      <c r="E91" s="226"/>
      <c r="F91" s="226"/>
      <c r="G91" s="226"/>
      <c r="H91" s="226"/>
      <c r="I91" s="226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27"/>
      <c r="B92" s="227"/>
      <c r="C92" s="227"/>
      <c r="D92" s="227"/>
      <c r="E92" s="227"/>
      <c r="F92" s="227"/>
      <c r="G92" s="227"/>
      <c r="H92" s="227"/>
      <c r="I92" s="227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L89:O89"/>
    <mergeCell ref="P89:T89"/>
    <mergeCell ref="U89:X89"/>
    <mergeCell ref="Y89:AB89"/>
    <mergeCell ref="C89:G89"/>
    <mergeCell ref="H89:K89"/>
    <mergeCell ref="A92:I92"/>
    <mergeCell ref="A90:G90"/>
    <mergeCell ref="I90:AE90"/>
    <mergeCell ref="B91:C91"/>
    <mergeCell ref="D91:I91"/>
    <mergeCell ref="A7:K7"/>
    <mergeCell ref="W7:AA7"/>
    <mergeCell ref="AD7:AE7"/>
    <mergeCell ref="A8:A9"/>
    <mergeCell ref="B8:B9"/>
    <mergeCell ref="C8:AA8"/>
    <mergeCell ref="AC8:AC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2019</vt:lpstr>
      <vt:lpstr>SE 27-52 Zika 2019 </vt:lpstr>
      <vt:lpstr>SE 1-26 Gestantes 2019</vt:lpstr>
      <vt:lpstr>SE 27-52 Gestantes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lucassouza</cp:lastModifiedBy>
  <cp:lastPrinted>2016-02-11T14:53:39Z</cp:lastPrinted>
  <dcterms:created xsi:type="dcterms:W3CDTF">2015-12-10T10:44:20Z</dcterms:created>
  <dcterms:modified xsi:type="dcterms:W3CDTF">2019-01-24T12:17:58Z</dcterms:modified>
</cp:coreProperties>
</file>